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Интернет-магазин" sheetId="1" r:id="rId3"/>
    <sheet state="visible" name="Нескучные финансы" sheetId="2" r:id="rId4"/>
  </sheets>
  <definedNames/>
  <calcPr/>
</workbook>
</file>

<file path=xl/sharedStrings.xml><?xml version="1.0" encoding="utf-8"?>
<sst xmlns="http://schemas.openxmlformats.org/spreadsheetml/2006/main" count="75" uniqueCount="74">
  <si>
    <t>Производство косметики</t>
  </si>
  <si>
    <t>период —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</si>
  <si>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</si>
  <si>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</si>
  <si>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</si>
  <si>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</si>
  <si>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</si>
  <si>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</si>
  <si>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</si>
  <si>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</si>
  <si>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</si>
  <si>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</si>
  <si>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</si>
  <si>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</si>
  <si>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Выручка</t>
  </si>
  <si>
    <t>Консалт-бюро
Нескучные финансы</t>
  </si>
  <si>
    <t>Ведем финансы малых бизнесов. Предоставляем финансового директора, который ведет управленческий учет в компании. Обучаем предпринимателей корпоративным финансам.</t>
  </si>
  <si>
    <t>Выручка опт</t>
  </si>
  <si>
    <t>Наши продукты</t>
  </si>
  <si>
    <t>Выручка розница</t>
  </si>
  <si>
    <t>Заходы на сайт</t>
  </si>
  <si>
    <t>На связи</t>
  </si>
  <si>
    <t>8 800 551-85-81</t>
  </si>
  <si>
    <t>Процент роста количества показов</t>
  </si>
  <si>
    <t>CV1 (конверсия сайта)</t>
  </si>
  <si>
    <t>Заявка</t>
  </si>
  <si>
    <t>CV2 (конверсия в оплаты)</t>
  </si>
  <si>
    <t>Оплаченные заказы</t>
  </si>
  <si>
    <t>Средний чек опт</t>
  </si>
  <si>
    <t>Средний чек розница</t>
  </si>
  <si>
    <t>Стоимость клика</t>
  </si>
  <si>
    <t>Расходы на рекламу</t>
  </si>
  <si>
    <t>Прямые расходы</t>
  </si>
  <si>
    <t>Зарплата производственных сотр.</t>
  </si>
  <si>
    <t>Себестоимость сырья</t>
  </si>
  <si>
    <t>Аренда склада + Коммуналка</t>
  </si>
  <si>
    <t>Валовая прибыль</t>
  </si>
  <si>
    <t>Рентабельность по валовой прибыли, %</t>
  </si>
  <si>
    <t>Косвенные расходы</t>
  </si>
  <si>
    <t>Связь, интернет</t>
  </si>
  <si>
    <t>Зарплата адм. персонала</t>
  </si>
  <si>
    <t>РКО</t>
  </si>
  <si>
    <t>Логистика</t>
  </si>
  <si>
    <t>ЗП отдела продаж</t>
  </si>
  <si>
    <t>Интернет-сервисы</t>
  </si>
  <si>
    <t>Налоги на сотрудников</t>
  </si>
  <si>
    <t>Прочие расходы</t>
  </si>
  <si>
    <t>Операционная прибыль (EBITDA)</t>
  </si>
  <si>
    <t>Рентабельность по операционной прибыли, %</t>
  </si>
  <si>
    <t>Налоги</t>
  </si>
  <si>
    <t>Кредиты</t>
  </si>
  <si>
    <t>Амортизация</t>
  </si>
  <si>
    <t>Чистая прибыль</t>
  </si>
  <si>
    <t>Рентабельность по чистой прибыли, %</t>
  </si>
  <si>
    <t>Чистая прибыль накопленным итогом</t>
  </si>
  <si>
    <t>Оборотный капитал</t>
  </si>
  <si>
    <t>Изменение оборотного капитала</t>
  </si>
  <si>
    <t>Запасы</t>
  </si>
  <si>
    <t>Период оборота запасов, дн</t>
  </si>
  <si>
    <t>Запасы на начало месяца</t>
  </si>
  <si>
    <t>Запасы на конец месяца</t>
  </si>
  <si>
    <t>Изменение запасов</t>
  </si>
  <si>
    <t>Дебиторская задолженность</t>
  </si>
  <si>
    <t>Период оборота ДЗ, дн</t>
  </si>
  <si>
    <t>ДЗ на начало месяца</t>
  </si>
  <si>
    <t>ДЗ на конец месяца</t>
  </si>
  <si>
    <t>Изменение ДЗ</t>
  </si>
  <si>
    <t>ДДС</t>
  </si>
  <si>
    <t>Денежные средства на начало месяца</t>
  </si>
  <si>
    <t>Денежный поток по операционной деятельности</t>
  </si>
  <si>
    <t>Денежный поток по инвестиционной деятельности</t>
  </si>
  <si>
    <t>Денежный поток по финансовой деятельности</t>
  </si>
  <si>
    <t>Полный денежный поток</t>
  </si>
  <si>
    <t>Денежные средства на конец месяца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</si>
</sst>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4">
    <font>
      <sz val="10.0"/>
      <color rgb="FF000000"/>
      <name val="Arial"/>
    </font>
    <font/>
    <font>
      <name val="Arial"/>
    </font>
    <font>
      <sz val="12.0"/>
      <color rgb="FFFFFFFF"/>
    </font>
    <font>
      <b/>
      <sz val="24.0"/>
      <color rgb="FF000000"/>
      <name val="Source Sans Pro"/>
    </font>
    <font>
      <sz val="14.0"/>
      <color rgb="FF434343"/>
    </font>
    <font>
      <b/>
      <color rgb="FFFFFFFF"/>
    </font>
    <font>
      <sz val="16.0"/>
      <color rgb="FF000000"/>
      <name val="Source Sans Pro"/>
    </font>
    <font>
      <color rgb="FFFFFFFF"/>
    </font>
    <font>
      <u/>
      <sz val="14.0"/>
      <color rgb="FF1155CC"/>
      <name val="Source Sans Pro"/>
    </font>
    <font>
      <b/>
      <sz val="18.0"/>
      <color rgb="FF000000"/>
      <name val="Source Sans Pro"/>
    </font>
    <font>
      <sz val="14.0"/>
      <color rgb="FF000000"/>
      <name val="Source Sans Pro"/>
    </font>
    <font>
      <i/>
    </font>
    <font>
      <b/>
    </font>
  </fonts>
  <fills count="6">
    <fill>
      <patternFill patternType="none"/>
    </fill>
    <fill>
      <patternFill patternType="lightGray"/>
    </fill>
    <fill>
      <patternFill patternType="solid">
        <fgColor rgb="FF6AA84F"/>
        <bgColor rgb="FF6AA84F"/>
      </patternFill>
    </fill>
    <fill>
      <patternFill patternType="solid">
        <fgColor rgb="FFFFD966"/>
        <bgColor rgb="FFFFD966"/>
      </patternFill>
    </fill>
    <fill>
      <patternFill patternType="solid">
        <fgColor rgb="FF93C47D"/>
        <bgColor rgb="FF93C47D"/>
      </patternFill>
    </fill>
    <fill>
      <patternFill patternType="solid">
        <fgColor rgb="FFF4CCCC"/>
        <bgColor rgb="FFF4CCCC"/>
      </patternFill>
    </fill>
  </fills>
  <borders count="1">
    <border/>
  </borders>
  <cellStyleXfs count="1">
    <xf borderId="0" fillId="0" fontId="0" numFmtId="0" applyAlignment="1" applyFont="1"/>
  </cellStyleXfs>
  <cellXfs count="3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left" readingOrder="0" shrinkToFit="0" vertical="top" wrapText="1"/>
    </xf>
    <xf borderId="0" fillId="0" fontId="1" numFmtId="0" xfId="0" applyAlignment="1" applyFont="1">
      <alignment horizontal="right" readingOrder="0" shrinkToFit="0" vertical="top" wrapText="1"/>
    </xf>
    <xf borderId="0" fillId="0" fontId="2" numFmtId="0" xfId="0" applyAlignment="1" applyFont="1">
      <alignment vertical="top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shrinkToFit="0" vertical="bottom" wrapText="1"/>
    </xf>
    <xf borderId="0" fillId="0" fontId="5" numFmtId="0" xfId="0" applyAlignment="1" applyFont="1">
      <alignment horizontal="left" readingOrder="0" shrinkToFit="0" vertical="center" wrapText="1"/>
    </xf>
    <xf borderId="0" fillId="2" fontId="6" numFmtId="3" xfId="0" applyAlignment="1" applyFont="1" applyNumberFormat="1">
      <alignment horizontal="right" readingOrder="0" shrinkToFit="0" vertical="center" wrapText="1"/>
    </xf>
    <xf borderId="0" fillId="0" fontId="7" numFmtId="0" xfId="0" applyAlignment="1" applyFont="1">
      <alignment shrinkToFit="0" vertical="top" wrapText="1"/>
    </xf>
    <xf borderId="0" fillId="2" fontId="8" numFmtId="3" xfId="0" applyAlignment="1" applyFont="1" applyNumberFormat="1">
      <alignment horizontal="right" readingOrder="0" shrinkToFit="0" vertical="center" wrapText="1"/>
    </xf>
    <xf borderId="0" fillId="0" fontId="1" numFmtId="3" xfId="0" applyAlignment="1" applyFont="1" applyNumberFormat="1">
      <alignment horizontal="left" readingOrder="0" shrinkToFit="0" vertical="top" wrapText="1"/>
    </xf>
    <xf borderId="0" fillId="3" fontId="1" numFmtId="3" xfId="0" applyAlignment="1" applyFill="1" applyFont="1" applyNumberFormat="1">
      <alignment horizontal="right" readingOrder="0" shrinkToFit="0" vertical="top" wrapText="1"/>
    </xf>
    <xf borderId="0" fillId="0" fontId="9" numFmtId="0" xfId="0" applyAlignment="1" applyFont="1">
      <alignment shrinkToFit="0" vertical="top" wrapText="1"/>
    </xf>
    <xf borderId="0" fillId="0" fontId="10" numFmtId="0" xfId="0" applyAlignment="1" applyFont="1">
      <alignment shrinkToFit="0" vertical="top" wrapText="1"/>
    </xf>
    <xf borderId="0" fillId="0" fontId="1" numFmtId="3" xfId="0" applyAlignment="1" applyFont="1" applyNumberFormat="1">
      <alignment horizontal="right" shrinkToFit="0" vertical="top" wrapText="1"/>
    </xf>
    <xf borderId="0" fillId="3" fontId="1" numFmtId="3" xfId="0" applyAlignment="1" applyFont="1" applyNumberFormat="1">
      <alignment horizontal="right" readingOrder="0" shrinkToFit="0" vertical="top" wrapText="1"/>
    </xf>
    <xf borderId="0" fillId="0" fontId="11" numFmtId="0" xfId="0" applyAlignment="1" applyFont="1">
      <alignment shrinkToFit="0" vertical="top" wrapText="1"/>
    </xf>
    <xf borderId="0" fillId="3" fontId="1" numFmtId="9" xfId="0" applyAlignment="1" applyFont="1" applyNumberFormat="1">
      <alignment horizontal="right" readingOrder="0" shrinkToFit="0" vertical="top" wrapText="1"/>
    </xf>
    <xf borderId="0" fillId="0" fontId="1" numFmtId="3" xfId="0" applyAlignment="1" applyFont="1" applyNumberFormat="1">
      <alignment horizontal="right" readingOrder="0" shrinkToFit="0" vertical="top" wrapText="1"/>
    </xf>
    <xf borderId="0" fillId="0" fontId="1" numFmtId="0" xfId="0" applyAlignment="1" applyFont="1">
      <alignment horizontal="left" shrinkToFit="0" vertical="top" wrapText="1"/>
    </xf>
    <xf borderId="0" fillId="2" fontId="8" numFmtId="3" xfId="0" applyAlignment="1" applyFont="1" applyNumberFormat="1">
      <alignment horizontal="right" shrinkToFit="0" vertical="center" wrapText="1"/>
    </xf>
    <xf borderId="0" fillId="3" fontId="1" numFmtId="4" xfId="0" applyAlignment="1" applyFont="1" applyNumberFormat="1">
      <alignment horizontal="right" readingOrder="0" shrinkToFit="0" vertical="top" wrapText="1"/>
    </xf>
    <xf borderId="0" fillId="4" fontId="3" numFmtId="0" xfId="0" applyAlignment="1" applyFill="1" applyFont="1">
      <alignment horizontal="left" readingOrder="0" shrinkToFit="0" vertical="center" wrapText="1"/>
    </xf>
    <xf borderId="0" fillId="4" fontId="8" numFmtId="3" xfId="0" applyAlignment="1" applyFont="1" applyNumberFormat="1">
      <alignment horizontal="right" shrinkToFit="0" vertical="center" wrapText="1"/>
    </xf>
    <xf borderId="0" fillId="0" fontId="12" numFmtId="0" xfId="0" applyAlignment="1" applyFont="1">
      <alignment horizontal="left" readingOrder="0" shrinkToFit="0" vertical="top" wrapText="1"/>
    </xf>
    <xf borderId="0" fillId="0" fontId="12" numFmtId="10" xfId="0" applyAlignment="1" applyFont="1" applyNumberFormat="1">
      <alignment horizontal="right" shrinkToFit="0" vertical="top" wrapText="1"/>
    </xf>
    <xf borderId="0" fillId="0" fontId="1" numFmtId="0" xfId="0" applyAlignment="1" applyFont="1">
      <alignment horizontal="right" shrinkToFit="0" vertical="top" wrapText="1"/>
    </xf>
    <xf borderId="0" fillId="0" fontId="1" numFmtId="4" xfId="0" applyAlignment="1" applyFont="1" applyNumberFormat="1">
      <alignment horizontal="right" shrinkToFit="0" vertical="top" wrapText="1"/>
    </xf>
    <xf borderId="0" fillId="3" fontId="1" numFmtId="10" xfId="0" applyAlignment="1" applyFont="1" applyNumberFormat="1">
      <alignment horizontal="right" readingOrder="0" shrinkToFit="0" vertical="top" wrapText="1"/>
    </xf>
    <xf borderId="0" fillId="0" fontId="13" numFmtId="0" xfId="0" applyAlignment="1" applyFont="1">
      <alignment horizontal="left" readingOrder="0" shrinkToFit="0" vertical="top" wrapText="1"/>
    </xf>
    <xf borderId="0" fillId="0" fontId="13" numFmtId="0" xfId="0" applyAlignment="1" applyFont="1">
      <alignment horizontal="right" readingOrder="0" shrinkToFit="0" vertical="top" wrapText="1"/>
    </xf>
    <xf borderId="0" fillId="0" fontId="13" numFmtId="3" xfId="0" applyAlignment="1" applyFont="1" applyNumberFormat="1">
      <alignment horizontal="right" readingOrder="0" shrinkToFit="0" vertical="top" wrapText="1"/>
    </xf>
    <xf borderId="0" fillId="2" fontId="3" numFmtId="3" xfId="0" applyAlignment="1" applyFont="1" applyNumberFormat="1">
      <alignment horizontal="right" readingOrder="0" shrinkToFit="0" vertical="center" wrapText="1"/>
    </xf>
    <xf borderId="0" fillId="5" fontId="1" numFmtId="3" xfId="0" applyAlignment="1" applyFill="1" applyFont="1" applyNumberFormat="1">
      <alignment horizontal="right" readingOrder="0" shrinkToFit="0" vertical="top" wrapText="1"/>
    </xf>
  </cellXfs>
  <cellStyles count="1">
    <cellStyle xfId="0" name="Normal" builtinId="0"/>
  </cellStyles>
  <dxfs count="3">
    <dxf>
      <font>
        <color rgb="FFFFFFFF"/>
      </font>
      <fill>
        <patternFill patternType="solid">
          <fgColor rgb="FF6AA84F"/>
          <bgColor rgb="FF6AA84F"/>
        </patternFill>
      </fill>
      <border/>
    </dxf>
    <dxf>
      <font>
        <color rgb="FFFFFFFF"/>
      </font>
      <fill>
        <patternFill patternType="solid">
          <fgColor rgb="FFCC4125"/>
          <bgColor rgb="FFCC4125"/>
        </patternFill>
      </fill>
      <border/>
    </dxf>
    <dxf>
      <font/>
      <fill>
        <patternFill patternType="solid">
          <fgColor rgb="FFF4C7C3"/>
          <bgColor rgb="FFF4C7C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190500</xdr:colOff>
      <xdr:row>0</xdr:row>
      <xdr:rowOff>28575</xdr:rowOff>
    </xdr:from>
    <xdr:ext cx="723900" cy="72390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2.0" topLeftCell="C3" activePane="bottomRight" state="frozen"/>
      <selection activeCell="C1" sqref="C1" pane="topRight"/>
      <selection activeCell="A3" sqref="A3" pane="bottomLeft"/>
      <selection activeCell="C3" sqref="C3" pane="bottomRight"/>
    </sheetView>
  </sheetViews>
  <sheetFormatPr customHeight="1" defaultColWidth="14.43" defaultRowHeight="15.75"/>
  <cols>
    <col customWidth="1" min="1" max="1" width="32.43"/>
    <col customWidth="1" min="2" max="14" width="12.43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</row>
    <row r="2" ht="29.25" customHeight="1">
      <c r="A2" s="4" t="s">
        <v>14</v>
      </c>
      <c r="B2" s="7">
        <f>sum(C2:N2)</f>
        <v>4344000</v>
      </c>
      <c r="C2" s="9">
        <f t="shared" ref="C2:N2" si="1">sum(C3:C4)</f>
        <v>362000</v>
      </c>
      <c r="D2" s="9">
        <f t="shared" si="1"/>
        <v>362000</v>
      </c>
      <c r="E2" s="9">
        <f t="shared" si="1"/>
        <v>362000</v>
      </c>
      <c r="F2" s="9">
        <f t="shared" si="1"/>
        <v>362000</v>
      </c>
      <c r="G2" s="9">
        <f t="shared" si="1"/>
        <v>362000</v>
      </c>
      <c r="H2" s="9">
        <f t="shared" si="1"/>
        <v>362000</v>
      </c>
      <c r="I2" s="9">
        <f t="shared" si="1"/>
        <v>362000</v>
      </c>
      <c r="J2" s="9">
        <f t="shared" si="1"/>
        <v>362000</v>
      </c>
      <c r="K2" s="9">
        <f t="shared" si="1"/>
        <v>362000</v>
      </c>
      <c r="L2" s="9">
        <f t="shared" si="1"/>
        <v>362000</v>
      </c>
      <c r="M2" s="9">
        <f t="shared" si="1"/>
        <v>362000</v>
      </c>
      <c r="N2" s="9">
        <f t="shared" si="1"/>
        <v>362000</v>
      </c>
    </row>
    <row r="3">
      <c r="A3" s="10" t="s">
        <v>17</v>
      </c>
      <c r="B3" s="11">
        <v>0.9</v>
      </c>
      <c r="C3" s="14">
        <f t="shared" ref="C3:N3" si="2">C10*$B$3*$B$11</f>
        <v>360000</v>
      </c>
      <c r="D3" s="14">
        <f t="shared" si="2"/>
        <v>360000</v>
      </c>
      <c r="E3" s="14">
        <f t="shared" si="2"/>
        <v>360000</v>
      </c>
      <c r="F3" s="14">
        <f t="shared" si="2"/>
        <v>360000</v>
      </c>
      <c r="G3" s="14">
        <f t="shared" si="2"/>
        <v>360000</v>
      </c>
      <c r="H3" s="14">
        <f t="shared" si="2"/>
        <v>360000</v>
      </c>
      <c r="I3" s="14">
        <f t="shared" si="2"/>
        <v>360000</v>
      </c>
      <c r="J3" s="14">
        <f t="shared" si="2"/>
        <v>360000</v>
      </c>
      <c r="K3" s="14">
        <f t="shared" si="2"/>
        <v>360000</v>
      </c>
      <c r="L3" s="14">
        <f t="shared" si="2"/>
        <v>360000</v>
      </c>
      <c r="M3" s="14">
        <f t="shared" si="2"/>
        <v>360000</v>
      </c>
      <c r="N3" s="14">
        <f t="shared" si="2"/>
        <v>360000</v>
      </c>
    </row>
    <row r="4">
      <c r="A4" s="10" t="s">
        <v>19</v>
      </c>
      <c r="B4" s="11">
        <v>0.1</v>
      </c>
      <c r="C4" s="14">
        <f t="shared" ref="C4:N4" si="3">C10*$B$4*$B$12</f>
        <v>2000</v>
      </c>
      <c r="D4" s="14">
        <f t="shared" si="3"/>
        <v>2000</v>
      </c>
      <c r="E4" s="14">
        <f t="shared" si="3"/>
        <v>2000</v>
      </c>
      <c r="F4" s="14">
        <f t="shared" si="3"/>
        <v>2000</v>
      </c>
      <c r="G4" s="14">
        <f t="shared" si="3"/>
        <v>2000</v>
      </c>
      <c r="H4" s="14">
        <f t="shared" si="3"/>
        <v>2000</v>
      </c>
      <c r="I4" s="14">
        <f t="shared" si="3"/>
        <v>2000</v>
      </c>
      <c r="J4" s="14">
        <f t="shared" si="3"/>
        <v>2000</v>
      </c>
      <c r="K4" s="14">
        <f t="shared" si="3"/>
        <v>2000</v>
      </c>
      <c r="L4" s="14">
        <f t="shared" si="3"/>
        <v>2000</v>
      </c>
      <c r="M4" s="14">
        <f t="shared" si="3"/>
        <v>2000</v>
      </c>
      <c r="N4" s="14">
        <f t="shared" si="3"/>
        <v>2000</v>
      </c>
    </row>
    <row r="5">
      <c r="A5" s="10" t="s">
        <v>20</v>
      </c>
      <c r="B5" s="15">
        <v>1000.0</v>
      </c>
      <c r="C5" s="14">
        <f t="shared" ref="C5:N5" si="4">B5+B5*$B$6</f>
        <v>1000</v>
      </c>
      <c r="D5" s="14">
        <f t="shared" si="4"/>
        <v>1000</v>
      </c>
      <c r="E5" s="14">
        <f t="shared" si="4"/>
        <v>1000</v>
      </c>
      <c r="F5" s="14">
        <f t="shared" si="4"/>
        <v>1000</v>
      </c>
      <c r="G5" s="14">
        <f t="shared" si="4"/>
        <v>1000</v>
      </c>
      <c r="H5" s="14">
        <f t="shared" si="4"/>
        <v>1000</v>
      </c>
      <c r="I5" s="14">
        <f t="shared" si="4"/>
        <v>1000</v>
      </c>
      <c r="J5" s="14">
        <f t="shared" si="4"/>
        <v>1000</v>
      </c>
      <c r="K5" s="14">
        <f t="shared" si="4"/>
        <v>1000</v>
      </c>
      <c r="L5" s="14">
        <f t="shared" si="4"/>
        <v>1000</v>
      </c>
      <c r="M5" s="14">
        <f t="shared" si="4"/>
        <v>1000</v>
      </c>
      <c r="N5" s="14">
        <f t="shared" si="4"/>
        <v>1000</v>
      </c>
    </row>
    <row r="6">
      <c r="A6" s="1" t="s">
        <v>23</v>
      </c>
      <c r="B6" s="17">
        <v>0.0</v>
      </c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>
      <c r="A7" s="1" t="s">
        <v>24</v>
      </c>
      <c r="B7" s="17">
        <v>0.04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</row>
    <row r="8">
      <c r="A8" s="10" t="s">
        <v>25</v>
      </c>
      <c r="C8" s="18">
        <f t="shared" ref="C8:N8" si="5">C5*$B$7</f>
        <v>40</v>
      </c>
      <c r="D8" s="18">
        <f t="shared" si="5"/>
        <v>40</v>
      </c>
      <c r="E8" s="18">
        <f t="shared" si="5"/>
        <v>40</v>
      </c>
      <c r="F8" s="18">
        <f t="shared" si="5"/>
        <v>40</v>
      </c>
      <c r="G8" s="18">
        <f t="shared" si="5"/>
        <v>40</v>
      </c>
      <c r="H8" s="18">
        <f t="shared" si="5"/>
        <v>40</v>
      </c>
      <c r="I8" s="18">
        <f t="shared" si="5"/>
        <v>40</v>
      </c>
      <c r="J8" s="18">
        <f t="shared" si="5"/>
        <v>40</v>
      </c>
      <c r="K8" s="18">
        <f t="shared" si="5"/>
        <v>40</v>
      </c>
      <c r="L8" s="18">
        <f t="shared" si="5"/>
        <v>40</v>
      </c>
      <c r="M8" s="18">
        <f t="shared" si="5"/>
        <v>40</v>
      </c>
      <c r="N8" s="18">
        <f t="shared" si="5"/>
        <v>40</v>
      </c>
    </row>
    <row r="9">
      <c r="A9" s="1" t="s">
        <v>26</v>
      </c>
      <c r="B9" s="17">
        <v>0.5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</row>
    <row r="10">
      <c r="A10" s="10" t="s">
        <v>27</v>
      </c>
      <c r="C10" s="18">
        <f t="shared" ref="C10:N10" si="6">C8*$B$9</f>
        <v>20</v>
      </c>
      <c r="D10" s="18">
        <f t="shared" si="6"/>
        <v>20</v>
      </c>
      <c r="E10" s="18">
        <f t="shared" si="6"/>
        <v>20</v>
      </c>
      <c r="F10" s="18">
        <f t="shared" si="6"/>
        <v>20</v>
      </c>
      <c r="G10" s="18">
        <f t="shared" si="6"/>
        <v>20</v>
      </c>
      <c r="H10" s="18">
        <f t="shared" si="6"/>
        <v>20</v>
      </c>
      <c r="I10" s="18">
        <f t="shared" si="6"/>
        <v>20</v>
      </c>
      <c r="J10" s="18">
        <f t="shared" si="6"/>
        <v>20</v>
      </c>
      <c r="K10" s="18">
        <f t="shared" si="6"/>
        <v>20</v>
      </c>
      <c r="L10" s="18">
        <f t="shared" si="6"/>
        <v>20</v>
      </c>
      <c r="M10" s="18">
        <f t="shared" si="6"/>
        <v>20</v>
      </c>
      <c r="N10" s="18">
        <f t="shared" si="6"/>
        <v>20</v>
      </c>
    </row>
    <row r="11">
      <c r="A11" s="1" t="s">
        <v>28</v>
      </c>
      <c r="B11" s="18">
        <v>20000.0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</row>
    <row r="12">
      <c r="A12" s="1" t="s">
        <v>29</v>
      </c>
      <c r="B12" s="18">
        <v>1000.0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</row>
    <row r="13">
      <c r="A13" s="1" t="s">
        <v>30</v>
      </c>
      <c r="B13" s="11">
        <v>20.0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</row>
    <row r="14">
      <c r="A14" s="1" t="s">
        <v>31</v>
      </c>
      <c r="C14" s="14">
        <f t="shared" ref="C14:N14" si="7">-C5*$B$13</f>
        <v>-20000</v>
      </c>
      <c r="D14" s="14">
        <f t="shared" si="7"/>
        <v>-20000</v>
      </c>
      <c r="E14" s="14">
        <f t="shared" si="7"/>
        <v>-20000</v>
      </c>
      <c r="F14" s="14">
        <f t="shared" si="7"/>
        <v>-20000</v>
      </c>
      <c r="G14" s="14">
        <f t="shared" si="7"/>
        <v>-20000</v>
      </c>
      <c r="H14" s="14">
        <f t="shared" si="7"/>
        <v>-20000</v>
      </c>
      <c r="I14" s="14">
        <f t="shared" si="7"/>
        <v>-20000</v>
      </c>
      <c r="J14" s="14">
        <f t="shared" si="7"/>
        <v>-20000</v>
      </c>
      <c r="K14" s="14">
        <f t="shared" si="7"/>
        <v>-20000</v>
      </c>
      <c r="L14" s="14">
        <f t="shared" si="7"/>
        <v>-20000</v>
      </c>
      <c r="M14" s="14">
        <f t="shared" si="7"/>
        <v>-20000</v>
      </c>
      <c r="N14" s="14">
        <f t="shared" si="7"/>
        <v>-20000</v>
      </c>
    </row>
    <row r="15">
      <c r="A15" s="19"/>
      <c r="C15" s="14"/>
    </row>
    <row r="16">
      <c r="A16" s="19"/>
      <c r="C16" s="14"/>
    </row>
    <row r="17" ht="25.5" customHeight="1">
      <c r="A17" s="4" t="s">
        <v>32</v>
      </c>
      <c r="C17" s="20">
        <f t="shared" ref="C17:N17" si="8">sum(C18:C21)</f>
        <v>-152080</v>
      </c>
      <c r="D17" s="20">
        <f t="shared" si="8"/>
        <v>-152080</v>
      </c>
      <c r="E17" s="20">
        <f t="shared" si="8"/>
        <v>-152080</v>
      </c>
      <c r="F17" s="20">
        <f t="shared" si="8"/>
        <v>-152080</v>
      </c>
      <c r="G17" s="20">
        <f t="shared" si="8"/>
        <v>-152080</v>
      </c>
      <c r="H17" s="20">
        <f t="shared" si="8"/>
        <v>-152080</v>
      </c>
      <c r="I17" s="20">
        <f t="shared" si="8"/>
        <v>-152080</v>
      </c>
      <c r="J17" s="20">
        <f t="shared" si="8"/>
        <v>-152080</v>
      </c>
      <c r="K17" s="20">
        <f t="shared" si="8"/>
        <v>-152080</v>
      </c>
      <c r="L17" s="20">
        <f t="shared" si="8"/>
        <v>-152080</v>
      </c>
      <c r="M17" s="20">
        <f t="shared" si="8"/>
        <v>-152080</v>
      </c>
      <c r="N17" s="20">
        <f t="shared" si="8"/>
        <v>-152080</v>
      </c>
    </row>
    <row r="18">
      <c r="A18" s="1" t="s">
        <v>33</v>
      </c>
      <c r="B18" s="17">
        <v>0.09</v>
      </c>
      <c r="C18" s="14">
        <f t="shared" ref="C18:N18" si="9">-C2*$B$18</f>
        <v>-32580</v>
      </c>
      <c r="D18" s="14">
        <f t="shared" si="9"/>
        <v>-32580</v>
      </c>
      <c r="E18" s="14">
        <f t="shared" si="9"/>
        <v>-32580</v>
      </c>
      <c r="F18" s="14">
        <f t="shared" si="9"/>
        <v>-32580</v>
      </c>
      <c r="G18" s="14">
        <f t="shared" si="9"/>
        <v>-32580</v>
      </c>
      <c r="H18" s="14">
        <f t="shared" si="9"/>
        <v>-32580</v>
      </c>
      <c r="I18" s="14">
        <f t="shared" si="9"/>
        <v>-32580</v>
      </c>
      <c r="J18" s="14">
        <f t="shared" si="9"/>
        <v>-32580</v>
      </c>
      <c r="K18" s="14">
        <f t="shared" si="9"/>
        <v>-32580</v>
      </c>
      <c r="L18" s="14">
        <f t="shared" si="9"/>
        <v>-32580</v>
      </c>
      <c r="M18" s="14">
        <f t="shared" si="9"/>
        <v>-32580</v>
      </c>
      <c r="N18" s="14">
        <f t="shared" si="9"/>
        <v>-32580</v>
      </c>
    </row>
    <row r="19">
      <c r="A19" s="1" t="s">
        <v>34</v>
      </c>
      <c r="B19" s="17">
        <v>0.25</v>
      </c>
      <c r="C19" s="14">
        <f t="shared" ref="C19:N19" si="10">-C2*$B$19</f>
        <v>-90500</v>
      </c>
      <c r="D19" s="14">
        <f t="shared" si="10"/>
        <v>-90500</v>
      </c>
      <c r="E19" s="14">
        <f t="shared" si="10"/>
        <v>-90500</v>
      </c>
      <c r="F19" s="14">
        <f t="shared" si="10"/>
        <v>-90500</v>
      </c>
      <c r="G19" s="14">
        <f t="shared" si="10"/>
        <v>-90500</v>
      </c>
      <c r="H19" s="14">
        <f t="shared" si="10"/>
        <v>-90500</v>
      </c>
      <c r="I19" s="14">
        <f t="shared" si="10"/>
        <v>-90500</v>
      </c>
      <c r="J19" s="14">
        <f t="shared" si="10"/>
        <v>-90500</v>
      </c>
      <c r="K19" s="14">
        <f t="shared" si="10"/>
        <v>-90500</v>
      </c>
      <c r="L19" s="14">
        <f t="shared" si="10"/>
        <v>-90500</v>
      </c>
      <c r="M19" s="14">
        <f t="shared" si="10"/>
        <v>-90500</v>
      </c>
      <c r="N19" s="14">
        <f t="shared" si="10"/>
        <v>-90500</v>
      </c>
    </row>
    <row r="20">
      <c r="A20" s="1" t="s">
        <v>35</v>
      </c>
      <c r="B20" s="11">
        <v>-29000.0</v>
      </c>
      <c r="C20" s="14">
        <f t="shared" ref="C20:N20" si="11">$B$20</f>
        <v>-29000</v>
      </c>
      <c r="D20" s="14">
        <f t="shared" si="11"/>
        <v>-29000</v>
      </c>
      <c r="E20" s="14">
        <f t="shared" si="11"/>
        <v>-29000</v>
      </c>
      <c r="F20" s="14">
        <f t="shared" si="11"/>
        <v>-29000</v>
      </c>
      <c r="G20" s="14">
        <f t="shared" si="11"/>
        <v>-29000</v>
      </c>
      <c r="H20" s="14">
        <f t="shared" si="11"/>
        <v>-29000</v>
      </c>
      <c r="I20" s="14">
        <f t="shared" si="11"/>
        <v>-29000</v>
      </c>
      <c r="J20" s="14">
        <f t="shared" si="11"/>
        <v>-29000</v>
      </c>
      <c r="K20" s="14">
        <f t="shared" si="11"/>
        <v>-29000</v>
      </c>
      <c r="L20" s="14">
        <f t="shared" si="11"/>
        <v>-29000</v>
      </c>
      <c r="M20" s="14">
        <f t="shared" si="11"/>
        <v>-29000</v>
      </c>
      <c r="N20" s="14">
        <f t="shared" si="11"/>
        <v>-29000</v>
      </c>
    </row>
    <row r="21">
      <c r="A21" s="1"/>
      <c r="B21" s="21">
        <v>0.0</v>
      </c>
      <c r="C21" s="14">
        <f t="shared" ref="C21:N21" si="12">$B$21</f>
        <v>0</v>
      </c>
      <c r="D21" s="14">
        <f t="shared" si="12"/>
        <v>0</v>
      </c>
      <c r="E21" s="14">
        <f t="shared" si="12"/>
        <v>0</v>
      </c>
      <c r="F21" s="14">
        <f t="shared" si="12"/>
        <v>0</v>
      </c>
      <c r="G21" s="14">
        <f t="shared" si="12"/>
        <v>0</v>
      </c>
      <c r="H21" s="14">
        <f t="shared" si="12"/>
        <v>0</v>
      </c>
      <c r="I21" s="14">
        <f t="shared" si="12"/>
        <v>0</v>
      </c>
      <c r="J21" s="14">
        <f t="shared" si="12"/>
        <v>0</v>
      </c>
      <c r="K21" s="14">
        <f t="shared" si="12"/>
        <v>0</v>
      </c>
      <c r="L21" s="14">
        <f t="shared" si="12"/>
        <v>0</v>
      </c>
      <c r="M21" s="14">
        <f t="shared" si="12"/>
        <v>0</v>
      </c>
      <c r="N21" s="14">
        <f t="shared" si="12"/>
        <v>0</v>
      </c>
    </row>
    <row r="22">
      <c r="A22" s="19"/>
      <c r="C22" s="14"/>
    </row>
    <row r="23" ht="25.5" customHeight="1">
      <c r="A23" s="22" t="s">
        <v>36</v>
      </c>
      <c r="C23" s="23">
        <f t="shared" ref="C23:N23" si="13">C2+C17</f>
        <v>209920</v>
      </c>
      <c r="D23" s="23">
        <f t="shared" si="13"/>
        <v>209920</v>
      </c>
      <c r="E23" s="23">
        <f t="shared" si="13"/>
        <v>209920</v>
      </c>
      <c r="F23" s="23">
        <f t="shared" si="13"/>
        <v>209920</v>
      </c>
      <c r="G23" s="23">
        <f t="shared" si="13"/>
        <v>209920</v>
      </c>
      <c r="H23" s="23">
        <f t="shared" si="13"/>
        <v>209920</v>
      </c>
      <c r="I23" s="23">
        <f t="shared" si="13"/>
        <v>209920</v>
      </c>
      <c r="J23" s="23">
        <f t="shared" si="13"/>
        <v>209920</v>
      </c>
      <c r="K23" s="23">
        <f t="shared" si="13"/>
        <v>209920</v>
      </c>
      <c r="L23" s="23">
        <f t="shared" si="13"/>
        <v>209920</v>
      </c>
      <c r="M23" s="23">
        <f t="shared" si="13"/>
        <v>209920</v>
      </c>
      <c r="N23" s="23">
        <f t="shared" si="13"/>
        <v>209920</v>
      </c>
    </row>
    <row r="24">
      <c r="A24" s="24" t="s">
        <v>37</v>
      </c>
      <c r="C24" s="25">
        <f t="shared" ref="C24:N24" si="14">C23/C2</f>
        <v>0.5798895028</v>
      </c>
      <c r="D24" s="25">
        <f t="shared" si="14"/>
        <v>0.5798895028</v>
      </c>
      <c r="E24" s="25">
        <f t="shared" si="14"/>
        <v>0.5798895028</v>
      </c>
      <c r="F24" s="25">
        <f t="shared" si="14"/>
        <v>0.5798895028</v>
      </c>
      <c r="G24" s="25">
        <f t="shared" si="14"/>
        <v>0.5798895028</v>
      </c>
      <c r="H24" s="25">
        <f t="shared" si="14"/>
        <v>0.5798895028</v>
      </c>
      <c r="I24" s="25">
        <f t="shared" si="14"/>
        <v>0.5798895028</v>
      </c>
      <c r="J24" s="25">
        <f t="shared" si="14"/>
        <v>0.5798895028</v>
      </c>
      <c r="K24" s="25">
        <f t="shared" si="14"/>
        <v>0.5798895028</v>
      </c>
      <c r="L24" s="25">
        <f t="shared" si="14"/>
        <v>0.5798895028</v>
      </c>
      <c r="M24" s="25">
        <f t="shared" si="14"/>
        <v>0.5798895028</v>
      </c>
      <c r="N24" s="25">
        <f t="shared" si="14"/>
        <v>0.5798895028</v>
      </c>
    </row>
    <row r="25">
      <c r="A25" s="19"/>
      <c r="C25" s="26"/>
    </row>
    <row r="26" ht="24.75" customHeight="1">
      <c r="A26" s="4" t="s">
        <v>38</v>
      </c>
      <c r="C26" s="20">
        <f t="shared" ref="C26:N26" si="15">sum(C27:C36)</f>
        <v>-139340</v>
      </c>
      <c r="D26" s="20">
        <f t="shared" si="15"/>
        <v>-139340</v>
      </c>
      <c r="E26" s="20">
        <f t="shared" si="15"/>
        <v>-139340</v>
      </c>
      <c r="F26" s="20">
        <f t="shared" si="15"/>
        <v>-139340</v>
      </c>
      <c r="G26" s="20">
        <f t="shared" si="15"/>
        <v>-139340</v>
      </c>
      <c r="H26" s="20">
        <f t="shared" si="15"/>
        <v>-139340</v>
      </c>
      <c r="I26" s="20">
        <f t="shared" si="15"/>
        <v>-139340</v>
      </c>
      <c r="J26" s="20">
        <f t="shared" si="15"/>
        <v>-139340</v>
      </c>
      <c r="K26" s="20">
        <f t="shared" si="15"/>
        <v>-139340</v>
      </c>
      <c r="L26" s="20">
        <f t="shared" si="15"/>
        <v>-139340</v>
      </c>
      <c r="M26" s="20">
        <f t="shared" si="15"/>
        <v>-139340</v>
      </c>
      <c r="N26" s="20">
        <f t="shared" si="15"/>
        <v>-139340</v>
      </c>
    </row>
    <row r="27">
      <c r="A27" s="1" t="s">
        <v>39</v>
      </c>
      <c r="B27" s="11">
        <v>-10000.0</v>
      </c>
      <c r="C27" s="14">
        <f t="shared" ref="C27:N27" si="16">$B$27</f>
        <v>-10000</v>
      </c>
      <c r="D27" s="14">
        <f t="shared" si="16"/>
        <v>-10000</v>
      </c>
      <c r="E27" s="14">
        <f t="shared" si="16"/>
        <v>-10000</v>
      </c>
      <c r="F27" s="14">
        <f t="shared" si="16"/>
        <v>-10000</v>
      </c>
      <c r="G27" s="14">
        <f t="shared" si="16"/>
        <v>-10000</v>
      </c>
      <c r="H27" s="14">
        <f t="shared" si="16"/>
        <v>-10000</v>
      </c>
      <c r="I27" s="14">
        <f t="shared" si="16"/>
        <v>-10000</v>
      </c>
      <c r="J27" s="14">
        <f t="shared" si="16"/>
        <v>-10000</v>
      </c>
      <c r="K27" s="14">
        <f t="shared" si="16"/>
        <v>-10000</v>
      </c>
      <c r="L27" s="14">
        <f t="shared" si="16"/>
        <v>-10000</v>
      </c>
      <c r="M27" s="14">
        <f t="shared" si="16"/>
        <v>-10000</v>
      </c>
      <c r="N27" s="14">
        <f t="shared" si="16"/>
        <v>-10000</v>
      </c>
    </row>
    <row r="28">
      <c r="A28" s="1" t="s">
        <v>40</v>
      </c>
      <c r="B28" s="11">
        <v>-40000.0</v>
      </c>
      <c r="C28" s="14">
        <f t="shared" ref="C28:N28" si="17">$B$28</f>
        <v>-40000</v>
      </c>
      <c r="D28" s="14">
        <f t="shared" si="17"/>
        <v>-40000</v>
      </c>
      <c r="E28" s="14">
        <f t="shared" si="17"/>
        <v>-40000</v>
      </c>
      <c r="F28" s="14">
        <f t="shared" si="17"/>
        <v>-40000</v>
      </c>
      <c r="G28" s="14">
        <f t="shared" si="17"/>
        <v>-40000</v>
      </c>
      <c r="H28" s="14">
        <f t="shared" si="17"/>
        <v>-40000</v>
      </c>
      <c r="I28" s="14">
        <f t="shared" si="17"/>
        <v>-40000</v>
      </c>
      <c r="J28" s="14">
        <f t="shared" si="17"/>
        <v>-40000</v>
      </c>
      <c r="K28" s="14">
        <f t="shared" si="17"/>
        <v>-40000</v>
      </c>
      <c r="L28" s="14">
        <f t="shared" si="17"/>
        <v>-40000</v>
      </c>
      <c r="M28" s="14">
        <f t="shared" si="17"/>
        <v>-40000</v>
      </c>
      <c r="N28" s="14">
        <f t="shared" si="17"/>
        <v>-40000</v>
      </c>
    </row>
    <row r="29">
      <c r="A29" s="1" t="s">
        <v>41</v>
      </c>
      <c r="B29" s="17">
        <v>0.01</v>
      </c>
      <c r="C29" s="14">
        <f t="shared" ref="C29:N29" si="18">-$B$29*C2</f>
        <v>-3620</v>
      </c>
      <c r="D29" s="14">
        <f t="shared" si="18"/>
        <v>-3620</v>
      </c>
      <c r="E29" s="14">
        <f t="shared" si="18"/>
        <v>-3620</v>
      </c>
      <c r="F29" s="14">
        <f t="shared" si="18"/>
        <v>-3620</v>
      </c>
      <c r="G29" s="14">
        <f t="shared" si="18"/>
        <v>-3620</v>
      </c>
      <c r="H29" s="14">
        <f t="shared" si="18"/>
        <v>-3620</v>
      </c>
      <c r="I29" s="14">
        <f t="shared" si="18"/>
        <v>-3620</v>
      </c>
      <c r="J29" s="14">
        <f t="shared" si="18"/>
        <v>-3620</v>
      </c>
      <c r="K29" s="14">
        <f t="shared" si="18"/>
        <v>-3620</v>
      </c>
      <c r="L29" s="14">
        <f t="shared" si="18"/>
        <v>-3620</v>
      </c>
      <c r="M29" s="14">
        <f t="shared" si="18"/>
        <v>-3620</v>
      </c>
      <c r="N29" s="14">
        <f t="shared" si="18"/>
        <v>-3620</v>
      </c>
    </row>
    <row r="30">
      <c r="A30" s="1" t="s">
        <v>42</v>
      </c>
      <c r="B30" s="17">
        <v>0.06</v>
      </c>
      <c r="C30" s="14">
        <f t="shared" ref="C30:N30" si="19">-$B$30*C2</f>
        <v>-21720</v>
      </c>
      <c r="D30" s="14">
        <f t="shared" si="19"/>
        <v>-21720</v>
      </c>
      <c r="E30" s="14">
        <f t="shared" si="19"/>
        <v>-21720</v>
      </c>
      <c r="F30" s="14">
        <f t="shared" si="19"/>
        <v>-21720</v>
      </c>
      <c r="G30" s="14">
        <f t="shared" si="19"/>
        <v>-21720</v>
      </c>
      <c r="H30" s="14">
        <f t="shared" si="19"/>
        <v>-21720</v>
      </c>
      <c r="I30" s="14">
        <f t="shared" si="19"/>
        <v>-21720</v>
      </c>
      <c r="J30" s="14">
        <f t="shared" si="19"/>
        <v>-21720</v>
      </c>
      <c r="K30" s="14">
        <f t="shared" si="19"/>
        <v>-21720</v>
      </c>
      <c r="L30" s="14">
        <f t="shared" si="19"/>
        <v>-21720</v>
      </c>
      <c r="M30" s="14">
        <f t="shared" si="19"/>
        <v>-21720</v>
      </c>
      <c r="N30" s="14">
        <f t="shared" si="19"/>
        <v>-21720</v>
      </c>
    </row>
    <row r="31">
      <c r="A31" s="1" t="s">
        <v>43</v>
      </c>
      <c r="B31" s="17">
        <v>0.05</v>
      </c>
      <c r="C31" s="14">
        <f t="shared" ref="C31:N31" si="20">-$B$31*C2</f>
        <v>-18100</v>
      </c>
      <c r="D31" s="14">
        <f t="shared" si="20"/>
        <v>-18100</v>
      </c>
      <c r="E31" s="14">
        <f t="shared" si="20"/>
        <v>-18100</v>
      </c>
      <c r="F31" s="14">
        <f t="shared" si="20"/>
        <v>-18100</v>
      </c>
      <c r="G31" s="14">
        <f t="shared" si="20"/>
        <v>-18100</v>
      </c>
      <c r="H31" s="14">
        <f t="shared" si="20"/>
        <v>-18100</v>
      </c>
      <c r="I31" s="14">
        <f t="shared" si="20"/>
        <v>-18100</v>
      </c>
      <c r="J31" s="14">
        <f t="shared" si="20"/>
        <v>-18100</v>
      </c>
      <c r="K31" s="14">
        <f t="shared" si="20"/>
        <v>-18100</v>
      </c>
      <c r="L31" s="14">
        <f t="shared" si="20"/>
        <v>-18100</v>
      </c>
      <c r="M31" s="14">
        <f t="shared" si="20"/>
        <v>-18100</v>
      </c>
      <c r="N31" s="14">
        <f t="shared" si="20"/>
        <v>-18100</v>
      </c>
    </row>
    <row r="32">
      <c r="A32" s="1" t="s">
        <v>31</v>
      </c>
      <c r="C32" s="14">
        <f t="shared" ref="C32:N32" si="21">C14</f>
        <v>-20000</v>
      </c>
      <c r="D32" s="14">
        <f t="shared" si="21"/>
        <v>-20000</v>
      </c>
      <c r="E32" s="14">
        <f t="shared" si="21"/>
        <v>-20000</v>
      </c>
      <c r="F32" s="14">
        <f t="shared" si="21"/>
        <v>-20000</v>
      </c>
      <c r="G32" s="14">
        <f t="shared" si="21"/>
        <v>-20000</v>
      </c>
      <c r="H32" s="14">
        <f t="shared" si="21"/>
        <v>-20000</v>
      </c>
      <c r="I32" s="14">
        <f t="shared" si="21"/>
        <v>-20000</v>
      </c>
      <c r="J32" s="14">
        <f t="shared" si="21"/>
        <v>-20000</v>
      </c>
      <c r="K32" s="14">
        <f t="shared" si="21"/>
        <v>-20000</v>
      </c>
      <c r="L32" s="14">
        <f t="shared" si="21"/>
        <v>-20000</v>
      </c>
      <c r="M32" s="14">
        <f t="shared" si="21"/>
        <v>-20000</v>
      </c>
      <c r="N32" s="14">
        <f t="shared" si="21"/>
        <v>-20000</v>
      </c>
    </row>
    <row r="33">
      <c r="A33" s="1" t="s">
        <v>44</v>
      </c>
      <c r="B33" s="11">
        <v>-3000.0</v>
      </c>
      <c r="C33" s="14">
        <f t="shared" ref="C33:N33" si="22">$B$33</f>
        <v>-3000</v>
      </c>
      <c r="D33" s="14">
        <f t="shared" si="22"/>
        <v>-3000</v>
      </c>
      <c r="E33" s="14">
        <f t="shared" si="22"/>
        <v>-3000</v>
      </c>
      <c r="F33" s="14">
        <f t="shared" si="22"/>
        <v>-3000</v>
      </c>
      <c r="G33" s="14">
        <f t="shared" si="22"/>
        <v>-3000</v>
      </c>
      <c r="H33" s="14">
        <f t="shared" si="22"/>
        <v>-3000</v>
      </c>
      <c r="I33" s="14">
        <f t="shared" si="22"/>
        <v>-3000</v>
      </c>
      <c r="J33" s="14">
        <f t="shared" si="22"/>
        <v>-3000</v>
      </c>
      <c r="K33" s="14">
        <f t="shared" si="22"/>
        <v>-3000</v>
      </c>
      <c r="L33" s="14">
        <f t="shared" si="22"/>
        <v>-3000</v>
      </c>
      <c r="M33" s="14">
        <f t="shared" si="22"/>
        <v>-3000</v>
      </c>
      <c r="N33" s="14">
        <f t="shared" si="22"/>
        <v>-3000</v>
      </c>
    </row>
    <row r="34">
      <c r="A34" s="1" t="s">
        <v>45</v>
      </c>
      <c r="B34" s="11">
        <v>-7900.0</v>
      </c>
      <c r="C34" s="14">
        <f t="shared" ref="C34:N34" si="23">$B$34</f>
        <v>-7900</v>
      </c>
      <c r="D34" s="14">
        <f t="shared" si="23"/>
        <v>-7900</v>
      </c>
      <c r="E34" s="14">
        <f t="shared" si="23"/>
        <v>-7900</v>
      </c>
      <c r="F34" s="14">
        <f t="shared" si="23"/>
        <v>-7900</v>
      </c>
      <c r="G34" s="14">
        <f t="shared" si="23"/>
        <v>-7900</v>
      </c>
      <c r="H34" s="14">
        <f t="shared" si="23"/>
        <v>-7900</v>
      </c>
      <c r="I34" s="14">
        <f t="shared" si="23"/>
        <v>-7900</v>
      </c>
      <c r="J34" s="14">
        <f t="shared" si="23"/>
        <v>-7900</v>
      </c>
      <c r="K34" s="14">
        <f t="shared" si="23"/>
        <v>-7900</v>
      </c>
      <c r="L34" s="14">
        <f t="shared" si="23"/>
        <v>-7900</v>
      </c>
      <c r="M34" s="14">
        <f t="shared" si="23"/>
        <v>-7900</v>
      </c>
      <c r="N34" s="14">
        <f t="shared" si="23"/>
        <v>-7900</v>
      </c>
    </row>
    <row r="35">
      <c r="A35" s="1" t="s">
        <v>46</v>
      </c>
      <c r="B35" s="11">
        <v>-15000.0</v>
      </c>
      <c r="C35" s="14">
        <f t="shared" ref="C35:N35" si="24">$B$35</f>
        <v>-15000</v>
      </c>
      <c r="D35" s="14">
        <f t="shared" si="24"/>
        <v>-15000</v>
      </c>
      <c r="E35" s="14">
        <f t="shared" si="24"/>
        <v>-15000</v>
      </c>
      <c r="F35" s="14">
        <f t="shared" si="24"/>
        <v>-15000</v>
      </c>
      <c r="G35" s="14">
        <f t="shared" si="24"/>
        <v>-15000</v>
      </c>
      <c r="H35" s="14">
        <f t="shared" si="24"/>
        <v>-15000</v>
      </c>
      <c r="I35" s="14">
        <f t="shared" si="24"/>
        <v>-15000</v>
      </c>
      <c r="J35" s="14">
        <f t="shared" si="24"/>
        <v>-15000</v>
      </c>
      <c r="K35" s="14">
        <f t="shared" si="24"/>
        <v>-15000</v>
      </c>
      <c r="L35" s="14">
        <f t="shared" si="24"/>
        <v>-15000</v>
      </c>
      <c r="M35" s="14">
        <f t="shared" si="24"/>
        <v>-15000</v>
      </c>
      <c r="N35" s="14">
        <f t="shared" si="24"/>
        <v>-15000</v>
      </c>
    </row>
    <row r="36">
      <c r="A36" s="19"/>
      <c r="B36" s="27"/>
      <c r="C36" s="14" t="str">
        <f t="shared" ref="C36:N36" si="25">$B$36</f>
        <v/>
      </c>
      <c r="D36" s="14" t="str">
        <f t="shared" si="25"/>
        <v/>
      </c>
      <c r="E36" s="14" t="str">
        <f t="shared" si="25"/>
        <v/>
      </c>
      <c r="F36" s="14" t="str">
        <f t="shared" si="25"/>
        <v/>
      </c>
      <c r="G36" s="14" t="str">
        <f t="shared" si="25"/>
        <v/>
      </c>
      <c r="H36" s="14" t="str">
        <f t="shared" si="25"/>
        <v/>
      </c>
      <c r="I36" s="14" t="str">
        <f t="shared" si="25"/>
        <v/>
      </c>
      <c r="J36" s="14" t="str">
        <f t="shared" si="25"/>
        <v/>
      </c>
      <c r="K36" s="14" t="str">
        <f t="shared" si="25"/>
        <v/>
      </c>
      <c r="L36" s="14" t="str">
        <f t="shared" si="25"/>
        <v/>
      </c>
      <c r="M36" s="14" t="str">
        <f t="shared" si="25"/>
        <v/>
      </c>
      <c r="N36" s="14" t="str">
        <f t="shared" si="25"/>
        <v/>
      </c>
    </row>
    <row r="37">
      <c r="A37" s="19"/>
      <c r="C37" s="14"/>
    </row>
    <row r="38" ht="25.5" customHeight="1">
      <c r="A38" s="22" t="s">
        <v>47</v>
      </c>
      <c r="C38" s="23">
        <f t="shared" ref="C38:N38" si="26">C23+C26</f>
        <v>70580</v>
      </c>
      <c r="D38" s="23">
        <f t="shared" si="26"/>
        <v>70580</v>
      </c>
      <c r="E38" s="23">
        <f t="shared" si="26"/>
        <v>70580</v>
      </c>
      <c r="F38" s="23">
        <f t="shared" si="26"/>
        <v>70580</v>
      </c>
      <c r="G38" s="23">
        <f t="shared" si="26"/>
        <v>70580</v>
      </c>
      <c r="H38" s="23">
        <f t="shared" si="26"/>
        <v>70580</v>
      </c>
      <c r="I38" s="23">
        <f t="shared" si="26"/>
        <v>70580</v>
      </c>
      <c r="J38" s="23">
        <f t="shared" si="26"/>
        <v>70580</v>
      </c>
      <c r="K38" s="23">
        <f t="shared" si="26"/>
        <v>70580</v>
      </c>
      <c r="L38" s="23">
        <f t="shared" si="26"/>
        <v>70580</v>
      </c>
      <c r="M38" s="23">
        <f t="shared" si="26"/>
        <v>70580</v>
      </c>
      <c r="N38" s="23">
        <f t="shared" si="26"/>
        <v>70580</v>
      </c>
    </row>
    <row r="39">
      <c r="A39" s="24" t="s">
        <v>48</v>
      </c>
      <c r="C39" s="25">
        <f t="shared" ref="C39:N39" si="27">C38/C2</f>
        <v>0.1949723757</v>
      </c>
      <c r="D39" s="25">
        <f t="shared" si="27"/>
        <v>0.1949723757</v>
      </c>
      <c r="E39" s="25">
        <f t="shared" si="27"/>
        <v>0.1949723757</v>
      </c>
      <c r="F39" s="25">
        <f t="shared" si="27"/>
        <v>0.1949723757</v>
      </c>
      <c r="G39" s="25">
        <f t="shared" si="27"/>
        <v>0.1949723757</v>
      </c>
      <c r="H39" s="25">
        <f t="shared" si="27"/>
        <v>0.1949723757</v>
      </c>
      <c r="I39" s="25">
        <f t="shared" si="27"/>
        <v>0.1949723757</v>
      </c>
      <c r="J39" s="25">
        <f t="shared" si="27"/>
        <v>0.1949723757</v>
      </c>
      <c r="K39" s="25">
        <f t="shared" si="27"/>
        <v>0.1949723757</v>
      </c>
      <c r="L39" s="25">
        <f t="shared" si="27"/>
        <v>0.1949723757</v>
      </c>
      <c r="M39" s="25">
        <f t="shared" si="27"/>
        <v>0.1949723757</v>
      </c>
      <c r="N39" s="25">
        <f t="shared" si="27"/>
        <v>0.1949723757</v>
      </c>
    </row>
    <row r="40">
      <c r="A40" s="1" t="s">
        <v>49</v>
      </c>
      <c r="B40" s="28">
        <v>0.06</v>
      </c>
      <c r="C40" s="14">
        <f t="shared" ref="C40:N40" si="28">-$B$40*C2</f>
        <v>-21720</v>
      </c>
      <c r="D40" s="14">
        <f t="shared" si="28"/>
        <v>-21720</v>
      </c>
      <c r="E40" s="14">
        <f t="shared" si="28"/>
        <v>-21720</v>
      </c>
      <c r="F40" s="14">
        <f t="shared" si="28"/>
        <v>-21720</v>
      </c>
      <c r="G40" s="14">
        <f t="shared" si="28"/>
        <v>-21720</v>
      </c>
      <c r="H40" s="14">
        <f t="shared" si="28"/>
        <v>-21720</v>
      </c>
      <c r="I40" s="14">
        <f t="shared" si="28"/>
        <v>-21720</v>
      </c>
      <c r="J40" s="14">
        <f t="shared" si="28"/>
        <v>-21720</v>
      </c>
      <c r="K40" s="14">
        <f t="shared" si="28"/>
        <v>-21720</v>
      </c>
      <c r="L40" s="14">
        <f t="shared" si="28"/>
        <v>-21720</v>
      </c>
      <c r="M40" s="14">
        <f t="shared" si="28"/>
        <v>-21720</v>
      </c>
      <c r="N40" s="14">
        <f t="shared" si="28"/>
        <v>-21720</v>
      </c>
    </row>
    <row r="41">
      <c r="A41" s="1" t="s">
        <v>50</v>
      </c>
      <c r="B41" s="21">
        <v>-9500.0</v>
      </c>
      <c r="C41" s="14">
        <f t="shared" ref="C41:N41" si="29">$B$41</f>
        <v>-9500</v>
      </c>
      <c r="D41" s="14">
        <f t="shared" si="29"/>
        <v>-9500</v>
      </c>
      <c r="E41" s="14">
        <f t="shared" si="29"/>
        <v>-9500</v>
      </c>
      <c r="F41" s="14">
        <f t="shared" si="29"/>
        <v>-9500</v>
      </c>
      <c r="G41" s="14">
        <f t="shared" si="29"/>
        <v>-9500</v>
      </c>
      <c r="H41" s="14">
        <f t="shared" si="29"/>
        <v>-9500</v>
      </c>
      <c r="I41" s="14">
        <f t="shared" si="29"/>
        <v>-9500</v>
      </c>
      <c r="J41" s="14">
        <f t="shared" si="29"/>
        <v>-9500</v>
      </c>
      <c r="K41" s="14">
        <f t="shared" si="29"/>
        <v>-9500</v>
      </c>
      <c r="L41" s="14">
        <f t="shared" si="29"/>
        <v>-9500</v>
      </c>
      <c r="M41" s="14">
        <f t="shared" si="29"/>
        <v>-9500</v>
      </c>
      <c r="N41" s="14">
        <f t="shared" si="29"/>
        <v>-9500</v>
      </c>
    </row>
    <row r="42">
      <c r="A42" s="1" t="s">
        <v>51</v>
      </c>
      <c r="B42" s="21">
        <v>0.0</v>
      </c>
      <c r="C42" s="14">
        <f t="shared" ref="C42:N42" si="30">$B$42</f>
        <v>0</v>
      </c>
      <c r="D42" s="14">
        <f t="shared" si="30"/>
        <v>0</v>
      </c>
      <c r="E42" s="14">
        <f t="shared" si="30"/>
        <v>0</v>
      </c>
      <c r="F42" s="14">
        <f t="shared" si="30"/>
        <v>0</v>
      </c>
      <c r="G42" s="14">
        <f t="shared" si="30"/>
        <v>0</v>
      </c>
      <c r="H42" s="14">
        <f t="shared" si="30"/>
        <v>0</v>
      </c>
      <c r="I42" s="14">
        <f t="shared" si="30"/>
        <v>0</v>
      </c>
      <c r="J42" s="14">
        <f t="shared" si="30"/>
        <v>0</v>
      </c>
      <c r="K42" s="14">
        <f t="shared" si="30"/>
        <v>0</v>
      </c>
      <c r="L42" s="14">
        <f t="shared" si="30"/>
        <v>0</v>
      </c>
      <c r="M42" s="14">
        <f t="shared" si="30"/>
        <v>0</v>
      </c>
      <c r="N42" s="14">
        <f t="shared" si="30"/>
        <v>0</v>
      </c>
    </row>
    <row r="43">
      <c r="A43" s="19"/>
      <c r="C43" s="26"/>
    </row>
    <row r="44" ht="24.75" customHeight="1">
      <c r="A44" s="4" t="s">
        <v>52</v>
      </c>
      <c r="C44" s="20">
        <f t="shared" ref="C44:N44" si="31">C38+C40+C41+C42</f>
        <v>39360</v>
      </c>
      <c r="D44" s="20">
        <f t="shared" si="31"/>
        <v>39360</v>
      </c>
      <c r="E44" s="20">
        <f t="shared" si="31"/>
        <v>39360</v>
      </c>
      <c r="F44" s="20">
        <f t="shared" si="31"/>
        <v>39360</v>
      </c>
      <c r="G44" s="20">
        <f t="shared" si="31"/>
        <v>39360</v>
      </c>
      <c r="H44" s="20">
        <f t="shared" si="31"/>
        <v>39360</v>
      </c>
      <c r="I44" s="20">
        <f t="shared" si="31"/>
        <v>39360</v>
      </c>
      <c r="J44" s="20">
        <f t="shared" si="31"/>
        <v>39360</v>
      </c>
      <c r="K44" s="20">
        <f t="shared" si="31"/>
        <v>39360</v>
      </c>
      <c r="L44" s="20">
        <f t="shared" si="31"/>
        <v>39360</v>
      </c>
      <c r="M44" s="20">
        <f t="shared" si="31"/>
        <v>39360</v>
      </c>
      <c r="N44" s="20">
        <f t="shared" si="31"/>
        <v>39360</v>
      </c>
    </row>
    <row r="45">
      <c r="A45" s="24" t="s">
        <v>53</v>
      </c>
      <c r="C45" s="25">
        <f t="shared" ref="C45:N45" si="32">C44/C2</f>
        <v>0.1087292818</v>
      </c>
      <c r="D45" s="25">
        <f t="shared" si="32"/>
        <v>0.1087292818</v>
      </c>
      <c r="E45" s="25">
        <f t="shared" si="32"/>
        <v>0.1087292818</v>
      </c>
      <c r="F45" s="25">
        <f t="shared" si="32"/>
        <v>0.1087292818</v>
      </c>
      <c r="G45" s="25">
        <f t="shared" si="32"/>
        <v>0.1087292818</v>
      </c>
      <c r="H45" s="25">
        <f t="shared" si="32"/>
        <v>0.1087292818</v>
      </c>
      <c r="I45" s="25">
        <f t="shared" si="32"/>
        <v>0.1087292818</v>
      </c>
      <c r="J45" s="25">
        <f t="shared" si="32"/>
        <v>0.1087292818</v>
      </c>
      <c r="K45" s="25">
        <f t="shared" si="32"/>
        <v>0.1087292818</v>
      </c>
      <c r="L45" s="25">
        <f t="shared" si="32"/>
        <v>0.1087292818</v>
      </c>
      <c r="M45" s="25">
        <f t="shared" si="32"/>
        <v>0.1087292818</v>
      </c>
      <c r="N45" s="25">
        <f t="shared" si="32"/>
        <v>0.1087292818</v>
      </c>
    </row>
    <row r="46">
      <c r="A46" s="1" t="s">
        <v>54</v>
      </c>
      <c r="C46" s="14">
        <f t="shared" ref="C46:N46" si="33">B46+C44</f>
        <v>39360</v>
      </c>
      <c r="D46" s="14">
        <f t="shared" si="33"/>
        <v>78720</v>
      </c>
      <c r="E46" s="14">
        <f t="shared" si="33"/>
        <v>118080</v>
      </c>
      <c r="F46" s="14">
        <f t="shared" si="33"/>
        <v>157440</v>
      </c>
      <c r="G46" s="14">
        <f t="shared" si="33"/>
        <v>196800</v>
      </c>
      <c r="H46" s="14">
        <f t="shared" si="33"/>
        <v>236160</v>
      </c>
      <c r="I46" s="14">
        <f t="shared" si="33"/>
        <v>275520</v>
      </c>
      <c r="J46" s="14">
        <f t="shared" si="33"/>
        <v>314880</v>
      </c>
      <c r="K46" s="14">
        <f t="shared" si="33"/>
        <v>354240</v>
      </c>
      <c r="L46" s="14">
        <f t="shared" si="33"/>
        <v>393600</v>
      </c>
      <c r="M46" s="14">
        <f t="shared" si="33"/>
        <v>432960</v>
      </c>
      <c r="N46" s="14">
        <f t="shared" si="33"/>
        <v>472320</v>
      </c>
    </row>
    <row r="47" ht="33.0" customHeight="1">
      <c r="A47" s="19"/>
      <c r="C47" s="26"/>
    </row>
    <row r="48" ht="29.25" customHeight="1">
      <c r="A48" s="4" t="s">
        <v>55</v>
      </c>
      <c r="C48" s="9">
        <f t="shared" ref="C48:N48" si="34">C54+C60</f>
        <v>633500</v>
      </c>
      <c r="D48" s="9">
        <f t="shared" si="34"/>
        <v>633500</v>
      </c>
      <c r="E48" s="9">
        <f t="shared" si="34"/>
        <v>633500</v>
      </c>
      <c r="F48" s="9">
        <f t="shared" si="34"/>
        <v>633500</v>
      </c>
      <c r="G48" s="9">
        <f t="shared" si="34"/>
        <v>633500</v>
      </c>
      <c r="H48" s="9">
        <f t="shared" si="34"/>
        <v>633500</v>
      </c>
      <c r="I48" s="9">
        <f t="shared" si="34"/>
        <v>633500</v>
      </c>
      <c r="J48" s="9">
        <f t="shared" si="34"/>
        <v>633500</v>
      </c>
      <c r="K48" s="9">
        <f t="shared" si="34"/>
        <v>633500</v>
      </c>
      <c r="L48" s="9">
        <f t="shared" si="34"/>
        <v>633500</v>
      </c>
      <c r="M48" s="9">
        <f t="shared" si="34"/>
        <v>633500</v>
      </c>
      <c r="N48" s="9">
        <f t="shared" si="34"/>
        <v>633500</v>
      </c>
    </row>
    <row r="49">
      <c r="A49" s="1" t="s">
        <v>56</v>
      </c>
      <c r="C49" s="14">
        <f t="shared" ref="C49:N49" si="35">C55+C61</f>
        <v>633500</v>
      </c>
      <c r="D49" s="14">
        <f t="shared" si="35"/>
        <v>0</v>
      </c>
      <c r="E49" s="14">
        <f t="shared" si="35"/>
        <v>0</v>
      </c>
      <c r="F49" s="14">
        <f t="shared" si="35"/>
        <v>0</v>
      </c>
      <c r="G49" s="14">
        <f t="shared" si="35"/>
        <v>0</v>
      </c>
      <c r="H49" s="14">
        <f t="shared" si="35"/>
        <v>0</v>
      </c>
      <c r="I49" s="14">
        <f t="shared" si="35"/>
        <v>0</v>
      </c>
      <c r="J49" s="14">
        <f t="shared" si="35"/>
        <v>0</v>
      </c>
      <c r="K49" s="14">
        <f t="shared" si="35"/>
        <v>0</v>
      </c>
      <c r="L49" s="14">
        <f t="shared" si="35"/>
        <v>0</v>
      </c>
      <c r="M49" s="14">
        <f t="shared" si="35"/>
        <v>0</v>
      </c>
      <c r="N49" s="14">
        <f t="shared" si="35"/>
        <v>0</v>
      </c>
    </row>
    <row r="50">
      <c r="A50" s="19"/>
      <c r="C50" s="26"/>
    </row>
    <row r="51">
      <c r="A51" s="29" t="s">
        <v>57</v>
      </c>
      <c r="C51" s="30"/>
    </row>
    <row r="52">
      <c r="A52" s="1" t="s">
        <v>58</v>
      </c>
      <c r="B52" s="15">
        <v>30.0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</row>
    <row r="53">
      <c r="A53" s="1" t="s">
        <v>59</v>
      </c>
      <c r="C53" s="14">
        <f t="shared" ref="C53:N53" si="36">B54</f>
        <v>0</v>
      </c>
      <c r="D53" s="14">
        <f t="shared" si="36"/>
        <v>90500</v>
      </c>
      <c r="E53" s="14">
        <f t="shared" si="36"/>
        <v>90500</v>
      </c>
      <c r="F53" s="14">
        <f t="shared" si="36"/>
        <v>90500</v>
      </c>
      <c r="G53" s="14">
        <f t="shared" si="36"/>
        <v>90500</v>
      </c>
      <c r="H53" s="14">
        <f t="shared" si="36"/>
        <v>90500</v>
      </c>
      <c r="I53" s="14">
        <f t="shared" si="36"/>
        <v>90500</v>
      </c>
      <c r="J53" s="14">
        <f t="shared" si="36"/>
        <v>90500</v>
      </c>
      <c r="K53" s="14">
        <f t="shared" si="36"/>
        <v>90500</v>
      </c>
      <c r="L53" s="14">
        <f t="shared" si="36"/>
        <v>90500</v>
      </c>
      <c r="M53" s="14">
        <f t="shared" si="36"/>
        <v>90500</v>
      </c>
      <c r="N53" s="14">
        <f t="shared" si="36"/>
        <v>90500</v>
      </c>
    </row>
    <row r="54">
      <c r="A54" s="1" t="s">
        <v>60</v>
      </c>
      <c r="B54" s="15">
        <v>0.0</v>
      </c>
      <c r="C54" s="14">
        <f t="shared" ref="C54:N54" si="37">-C19*$B$52/30</f>
        <v>90500</v>
      </c>
      <c r="D54" s="14">
        <f t="shared" si="37"/>
        <v>90500</v>
      </c>
      <c r="E54" s="14">
        <f t="shared" si="37"/>
        <v>90500</v>
      </c>
      <c r="F54" s="14">
        <f t="shared" si="37"/>
        <v>90500</v>
      </c>
      <c r="G54" s="14">
        <f t="shared" si="37"/>
        <v>90500</v>
      </c>
      <c r="H54" s="14">
        <f t="shared" si="37"/>
        <v>90500</v>
      </c>
      <c r="I54" s="14">
        <f t="shared" si="37"/>
        <v>90500</v>
      </c>
      <c r="J54" s="14">
        <f t="shared" si="37"/>
        <v>90500</v>
      </c>
      <c r="K54" s="14">
        <f t="shared" si="37"/>
        <v>90500</v>
      </c>
      <c r="L54" s="14">
        <f t="shared" si="37"/>
        <v>90500</v>
      </c>
      <c r="M54" s="14">
        <f t="shared" si="37"/>
        <v>90500</v>
      </c>
      <c r="N54" s="14">
        <f t="shared" si="37"/>
        <v>90500</v>
      </c>
    </row>
    <row r="55">
      <c r="A55" s="1" t="s">
        <v>61</v>
      </c>
      <c r="C55" s="14">
        <f t="shared" ref="C55:N55" si="38">C54-C53</f>
        <v>90500</v>
      </c>
      <c r="D55" s="14">
        <f t="shared" si="38"/>
        <v>0</v>
      </c>
      <c r="E55" s="14">
        <f t="shared" si="38"/>
        <v>0</v>
      </c>
      <c r="F55" s="14">
        <f t="shared" si="38"/>
        <v>0</v>
      </c>
      <c r="G55" s="14">
        <f t="shared" si="38"/>
        <v>0</v>
      </c>
      <c r="H55" s="14">
        <f t="shared" si="38"/>
        <v>0</v>
      </c>
      <c r="I55" s="14">
        <f t="shared" si="38"/>
        <v>0</v>
      </c>
      <c r="J55" s="14">
        <f t="shared" si="38"/>
        <v>0</v>
      </c>
      <c r="K55" s="14">
        <f t="shared" si="38"/>
        <v>0</v>
      </c>
      <c r="L55" s="14">
        <f t="shared" si="38"/>
        <v>0</v>
      </c>
      <c r="M55" s="14">
        <f t="shared" si="38"/>
        <v>0</v>
      </c>
      <c r="N55" s="14">
        <f t="shared" si="38"/>
        <v>0</v>
      </c>
    </row>
    <row r="56">
      <c r="A56" s="19"/>
      <c r="C56" s="14"/>
    </row>
    <row r="57">
      <c r="A57" s="29" t="s">
        <v>62</v>
      </c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</row>
    <row r="58">
      <c r="A58" s="1" t="s">
        <v>63</v>
      </c>
      <c r="B58" s="15">
        <v>45.0</v>
      </c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</row>
    <row r="59">
      <c r="A59" s="1" t="s">
        <v>64</v>
      </c>
      <c r="C59" s="14">
        <f t="shared" ref="C59:N59" si="39">B60</f>
        <v>0</v>
      </c>
      <c r="D59" s="14">
        <f t="shared" si="39"/>
        <v>543000</v>
      </c>
      <c r="E59" s="14">
        <f t="shared" si="39"/>
        <v>543000</v>
      </c>
      <c r="F59" s="14">
        <f t="shared" si="39"/>
        <v>543000</v>
      </c>
      <c r="G59" s="14">
        <f t="shared" si="39"/>
        <v>543000</v>
      </c>
      <c r="H59" s="14">
        <f t="shared" si="39"/>
        <v>543000</v>
      </c>
      <c r="I59" s="14">
        <f t="shared" si="39"/>
        <v>543000</v>
      </c>
      <c r="J59" s="14">
        <f t="shared" si="39"/>
        <v>543000</v>
      </c>
      <c r="K59" s="14">
        <f t="shared" si="39"/>
        <v>543000</v>
      </c>
      <c r="L59" s="14">
        <f t="shared" si="39"/>
        <v>543000</v>
      </c>
      <c r="M59" s="14">
        <f t="shared" si="39"/>
        <v>543000</v>
      </c>
      <c r="N59" s="14">
        <f t="shared" si="39"/>
        <v>543000</v>
      </c>
    </row>
    <row r="60">
      <c r="A60" s="1" t="s">
        <v>65</v>
      </c>
      <c r="B60" s="15">
        <v>0.0</v>
      </c>
      <c r="C60" s="14">
        <f t="shared" ref="C60:N60" si="40">C2*$B$58/30</f>
        <v>543000</v>
      </c>
      <c r="D60" s="14">
        <f t="shared" si="40"/>
        <v>543000</v>
      </c>
      <c r="E60" s="14">
        <f t="shared" si="40"/>
        <v>543000</v>
      </c>
      <c r="F60" s="14">
        <f t="shared" si="40"/>
        <v>543000</v>
      </c>
      <c r="G60" s="14">
        <f t="shared" si="40"/>
        <v>543000</v>
      </c>
      <c r="H60" s="14">
        <f t="shared" si="40"/>
        <v>543000</v>
      </c>
      <c r="I60" s="14">
        <f t="shared" si="40"/>
        <v>543000</v>
      </c>
      <c r="J60" s="14">
        <f t="shared" si="40"/>
        <v>543000</v>
      </c>
      <c r="K60" s="14">
        <f t="shared" si="40"/>
        <v>543000</v>
      </c>
      <c r="L60" s="14">
        <f t="shared" si="40"/>
        <v>543000</v>
      </c>
      <c r="M60" s="14">
        <f t="shared" si="40"/>
        <v>543000</v>
      </c>
      <c r="N60" s="14">
        <f t="shared" si="40"/>
        <v>543000</v>
      </c>
    </row>
    <row r="61">
      <c r="A61" s="1" t="s">
        <v>66</v>
      </c>
      <c r="C61" s="14">
        <f t="shared" ref="C61:N61" si="41">C60-C59</f>
        <v>543000</v>
      </c>
      <c r="D61" s="14">
        <f t="shared" si="41"/>
        <v>0</v>
      </c>
      <c r="E61" s="14">
        <f t="shared" si="41"/>
        <v>0</v>
      </c>
      <c r="F61" s="14">
        <f t="shared" si="41"/>
        <v>0</v>
      </c>
      <c r="G61" s="14">
        <f t="shared" si="41"/>
        <v>0</v>
      </c>
      <c r="H61" s="14">
        <f t="shared" si="41"/>
        <v>0</v>
      </c>
      <c r="I61" s="14">
        <f t="shared" si="41"/>
        <v>0</v>
      </c>
      <c r="J61" s="14">
        <f t="shared" si="41"/>
        <v>0</v>
      </c>
      <c r="K61" s="14">
        <f t="shared" si="41"/>
        <v>0</v>
      </c>
      <c r="L61" s="14">
        <f t="shared" si="41"/>
        <v>0</v>
      </c>
      <c r="M61" s="14">
        <f t="shared" si="41"/>
        <v>0</v>
      </c>
      <c r="N61" s="14">
        <f t="shared" si="41"/>
        <v>0</v>
      </c>
    </row>
    <row r="62">
      <c r="A62" s="19"/>
      <c r="C62" s="14"/>
    </row>
    <row r="63" ht="29.25" customHeight="1">
      <c r="A63" s="4" t="s">
        <v>67</v>
      </c>
      <c r="C63" s="32"/>
    </row>
    <row r="64">
      <c r="A64" s="1" t="s">
        <v>68</v>
      </c>
      <c r="C64" s="14">
        <f t="shared" ref="C64:N64" si="42">B69</f>
        <v>0</v>
      </c>
      <c r="D64" s="14">
        <f t="shared" si="42"/>
        <v>-594140</v>
      </c>
      <c r="E64" s="14">
        <f t="shared" si="42"/>
        <v>-554780</v>
      </c>
      <c r="F64" s="14">
        <f t="shared" si="42"/>
        <v>-515420</v>
      </c>
      <c r="G64" s="14">
        <f t="shared" si="42"/>
        <v>-476060</v>
      </c>
      <c r="H64" s="14">
        <f t="shared" si="42"/>
        <v>-436700</v>
      </c>
      <c r="I64" s="14">
        <f t="shared" si="42"/>
        <v>-397340</v>
      </c>
      <c r="J64" s="14">
        <f t="shared" si="42"/>
        <v>-357980</v>
      </c>
      <c r="K64" s="14">
        <f t="shared" si="42"/>
        <v>-318620</v>
      </c>
      <c r="L64" s="14">
        <f t="shared" si="42"/>
        <v>-279260</v>
      </c>
      <c r="M64" s="14">
        <f t="shared" si="42"/>
        <v>-239900</v>
      </c>
      <c r="N64" s="14">
        <f t="shared" si="42"/>
        <v>-200540</v>
      </c>
    </row>
    <row r="65">
      <c r="A65" s="1" t="s">
        <v>69</v>
      </c>
      <c r="C65" s="14">
        <f t="shared" ref="C65:N65" si="43">C38+C40+C41-C49</f>
        <v>-594140</v>
      </c>
      <c r="D65" s="14">
        <f t="shared" si="43"/>
        <v>39360</v>
      </c>
      <c r="E65" s="14">
        <f t="shared" si="43"/>
        <v>39360</v>
      </c>
      <c r="F65" s="14">
        <f t="shared" si="43"/>
        <v>39360</v>
      </c>
      <c r="G65" s="14">
        <f t="shared" si="43"/>
        <v>39360</v>
      </c>
      <c r="H65" s="14">
        <f t="shared" si="43"/>
        <v>39360</v>
      </c>
      <c r="I65" s="14">
        <f t="shared" si="43"/>
        <v>39360</v>
      </c>
      <c r="J65" s="14">
        <f t="shared" si="43"/>
        <v>39360</v>
      </c>
      <c r="K65" s="14">
        <f t="shared" si="43"/>
        <v>39360</v>
      </c>
      <c r="L65" s="14">
        <f t="shared" si="43"/>
        <v>39360</v>
      </c>
      <c r="M65" s="14">
        <f t="shared" si="43"/>
        <v>39360</v>
      </c>
      <c r="N65" s="14">
        <f t="shared" si="43"/>
        <v>39360</v>
      </c>
    </row>
    <row r="66">
      <c r="A66" s="1" t="s">
        <v>70</v>
      </c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</row>
    <row r="67">
      <c r="A67" s="1" t="s">
        <v>71</v>
      </c>
      <c r="C67" s="14"/>
      <c r="D67" s="14"/>
      <c r="E67" s="14"/>
      <c r="F67" s="14"/>
      <c r="G67" s="14"/>
      <c r="H67" s="14"/>
      <c r="I67" s="14"/>
      <c r="J67" s="14"/>
      <c r="K67" s="14"/>
      <c r="L67" s="14"/>
      <c r="M67" s="14"/>
      <c r="N67" s="14"/>
    </row>
    <row r="68">
      <c r="A68" s="1" t="s">
        <v>72</v>
      </c>
      <c r="C68" s="14">
        <f t="shared" ref="C68:N68" si="44">sum(C65:C67)</f>
        <v>-594140</v>
      </c>
      <c r="D68" s="14">
        <f t="shared" si="44"/>
        <v>39360</v>
      </c>
      <c r="E68" s="14">
        <f t="shared" si="44"/>
        <v>39360</v>
      </c>
      <c r="F68" s="14">
        <f t="shared" si="44"/>
        <v>39360</v>
      </c>
      <c r="G68" s="14">
        <f t="shared" si="44"/>
        <v>39360</v>
      </c>
      <c r="H68" s="14">
        <f t="shared" si="44"/>
        <v>39360</v>
      </c>
      <c r="I68" s="14">
        <f t="shared" si="44"/>
        <v>39360</v>
      </c>
      <c r="J68" s="14">
        <f t="shared" si="44"/>
        <v>39360</v>
      </c>
      <c r="K68" s="14">
        <f t="shared" si="44"/>
        <v>39360</v>
      </c>
      <c r="L68" s="14">
        <f t="shared" si="44"/>
        <v>39360</v>
      </c>
      <c r="M68" s="14">
        <f t="shared" si="44"/>
        <v>39360</v>
      </c>
      <c r="N68" s="14">
        <f t="shared" si="44"/>
        <v>39360</v>
      </c>
    </row>
    <row r="69">
      <c r="A69" s="1" t="s">
        <v>73</v>
      </c>
      <c r="B69" s="33">
        <v>0.0</v>
      </c>
      <c r="C69" s="14">
        <f t="shared" ref="C69:N69" si="45">C64+C68</f>
        <v>-594140</v>
      </c>
      <c r="D69" s="14">
        <f t="shared" si="45"/>
        <v>-554780</v>
      </c>
      <c r="E69" s="14">
        <f t="shared" si="45"/>
        <v>-515420</v>
      </c>
      <c r="F69" s="14">
        <f t="shared" si="45"/>
        <v>-476060</v>
      </c>
      <c r="G69" s="14">
        <f t="shared" si="45"/>
        <v>-436700</v>
      </c>
      <c r="H69" s="14">
        <f t="shared" si="45"/>
        <v>-397340</v>
      </c>
      <c r="I69" s="14">
        <f t="shared" si="45"/>
        <v>-357980</v>
      </c>
      <c r="J69" s="14">
        <f t="shared" si="45"/>
        <v>-318620</v>
      </c>
      <c r="K69" s="14">
        <f t="shared" si="45"/>
        <v>-279260</v>
      </c>
      <c r="L69" s="14">
        <f t="shared" si="45"/>
        <v>-239900</v>
      </c>
      <c r="M69" s="14">
        <f t="shared" si="45"/>
        <v>-200540</v>
      </c>
      <c r="N69" s="14">
        <f t="shared" si="45"/>
        <v>-161180</v>
      </c>
    </row>
    <row r="70">
      <c r="A70" s="19"/>
      <c r="B70" s="27"/>
      <c r="C70" s="27"/>
      <c r="D70" s="27"/>
      <c r="E70" s="27"/>
      <c r="F70" s="27"/>
      <c r="G70" s="27"/>
      <c r="H70" s="27"/>
      <c r="I70" s="27"/>
      <c r="J70" s="27"/>
      <c r="K70" s="27"/>
      <c r="L70" s="27"/>
      <c r="M70" s="27"/>
      <c r="N70" s="27"/>
    </row>
    <row r="71">
      <c r="A71" s="19"/>
      <c r="B71" s="27"/>
      <c r="C71" s="27"/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</row>
    <row r="72">
      <c r="A72" s="19"/>
      <c r="B72" s="27"/>
      <c r="C72" s="27"/>
      <c r="D72" s="27"/>
      <c r="E72" s="27"/>
      <c r="F72" s="27"/>
      <c r="G72" s="27"/>
      <c r="H72" s="27"/>
      <c r="I72" s="27"/>
      <c r="J72" s="27"/>
      <c r="K72" s="27"/>
      <c r="L72" s="27"/>
      <c r="M72" s="27"/>
      <c r="N72" s="27"/>
    </row>
    <row r="73">
      <c r="A73" s="19"/>
      <c r="B73" s="27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</row>
    <row r="74">
      <c r="A74" s="19"/>
      <c r="B74" s="27"/>
      <c r="C74" s="27"/>
      <c r="D74" s="27"/>
      <c r="E74" s="27"/>
      <c r="F74" s="27"/>
      <c r="G74" s="27"/>
      <c r="H74" s="27"/>
      <c r="I74" s="27"/>
      <c r="J74" s="27"/>
      <c r="K74" s="27"/>
      <c r="L74" s="27"/>
      <c r="M74" s="27"/>
      <c r="N74" s="27"/>
    </row>
    <row r="75">
      <c r="A75" s="19"/>
      <c r="B75" s="27"/>
      <c r="C75" s="27"/>
      <c r="D75" s="27"/>
      <c r="E75" s="27"/>
      <c r="F75" s="27"/>
      <c r="G75" s="27"/>
      <c r="H75" s="27"/>
      <c r="I75" s="27"/>
      <c r="J75" s="27"/>
      <c r="K75" s="27"/>
      <c r="L75" s="27"/>
      <c r="M75" s="27"/>
      <c r="N75" s="27"/>
    </row>
    <row r="76">
      <c r="A76" s="19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</row>
    <row r="77">
      <c r="A77" s="19"/>
      <c r="B77" s="27"/>
      <c r="C77" s="27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</row>
    <row r="78">
      <c r="A78" s="19"/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</row>
    <row r="79">
      <c r="A79" s="19"/>
      <c r="B79" s="27"/>
      <c r="C79" s="27"/>
      <c r="D79" s="27"/>
      <c r="E79" s="27"/>
      <c r="F79" s="27"/>
      <c r="G79" s="27"/>
      <c r="H79" s="27"/>
      <c r="I79" s="27"/>
      <c r="J79" s="27"/>
      <c r="K79" s="27"/>
      <c r="L79" s="27"/>
      <c r="M79" s="27"/>
      <c r="N79" s="27"/>
    </row>
    <row r="80">
      <c r="A80" s="19"/>
      <c r="B80" s="27"/>
      <c r="C80" s="27"/>
      <c r="D80" s="27"/>
      <c r="E80" s="27"/>
      <c r="F80" s="27"/>
      <c r="G80" s="27"/>
      <c r="H80" s="27"/>
      <c r="I80" s="27"/>
      <c r="J80" s="27"/>
      <c r="K80" s="27"/>
      <c r="L80" s="27"/>
      <c r="M80" s="27"/>
      <c r="N80" s="27"/>
    </row>
    <row r="81">
      <c r="A81" s="19"/>
      <c r="B81" s="27"/>
      <c r="C81" s="27"/>
      <c r="D81" s="27"/>
      <c r="E81" s="27"/>
      <c r="F81" s="27"/>
      <c r="G81" s="27"/>
      <c r="H81" s="27"/>
      <c r="I81" s="27"/>
      <c r="J81" s="27"/>
      <c r="K81" s="27"/>
      <c r="L81" s="27"/>
      <c r="M81" s="27"/>
      <c r="N81" s="27"/>
    </row>
    <row r="82">
      <c r="A82" s="19"/>
      <c r="B82" s="27"/>
      <c r="C82" s="27"/>
      <c r="D82" s="27"/>
      <c r="E82" s="27"/>
      <c r="F82" s="27"/>
      <c r="G82" s="27"/>
      <c r="H82" s="27"/>
      <c r="I82" s="27"/>
      <c r="J82" s="27"/>
      <c r="K82" s="27"/>
      <c r="L82" s="27"/>
      <c r="M82" s="27"/>
      <c r="N82" s="27"/>
    </row>
    <row r="83">
      <c r="A83" s="19"/>
      <c r="B83" s="27"/>
      <c r="C83" s="27"/>
      <c r="D83" s="27"/>
      <c r="E83" s="27"/>
      <c r="F83" s="27"/>
      <c r="G83" s="27"/>
      <c r="H83" s="27"/>
      <c r="I83" s="27"/>
      <c r="J83" s="27"/>
      <c r="K83" s="27"/>
      <c r="L83" s="27"/>
      <c r="M83" s="27"/>
      <c r="N83" s="27"/>
    </row>
    <row r="84">
      <c r="A84" s="19"/>
      <c r="B84" s="27"/>
      <c r="C84" s="27"/>
      <c r="D84" s="27"/>
      <c r="E84" s="27"/>
      <c r="F84" s="27"/>
      <c r="G84" s="27"/>
      <c r="H84" s="27"/>
      <c r="I84" s="27"/>
      <c r="J84" s="27"/>
      <c r="K84" s="27"/>
      <c r="L84" s="27"/>
      <c r="M84" s="27"/>
      <c r="N84" s="27"/>
    </row>
    <row r="85">
      <c r="A85" s="19"/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7"/>
      <c r="M85" s="27"/>
      <c r="N85" s="27"/>
    </row>
    <row r="86">
      <c r="A86" s="19"/>
      <c r="B86" s="27"/>
      <c r="C86" s="27"/>
      <c r="D86" s="27"/>
      <c r="E86" s="27"/>
      <c r="F86" s="27"/>
      <c r="G86" s="27"/>
      <c r="H86" s="27"/>
      <c r="I86" s="27"/>
      <c r="J86" s="27"/>
      <c r="K86" s="27"/>
      <c r="L86" s="27"/>
      <c r="M86" s="27"/>
      <c r="N86" s="27"/>
    </row>
    <row r="87">
      <c r="A87" s="19"/>
      <c r="B87" s="27"/>
      <c r="C87" s="27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</row>
    <row r="88">
      <c r="A88" s="19"/>
      <c r="B88" s="27"/>
      <c r="C88" s="27"/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</row>
    <row r="89">
      <c r="A89" s="19"/>
      <c r="B89" s="27"/>
      <c r="C89" s="27"/>
      <c r="D89" s="27"/>
      <c r="E89" s="27"/>
      <c r="F89" s="27"/>
      <c r="G89" s="27"/>
      <c r="H89" s="27"/>
      <c r="I89" s="27"/>
      <c r="J89" s="27"/>
      <c r="K89" s="27"/>
      <c r="L89" s="27"/>
      <c r="M89" s="27"/>
      <c r="N89" s="27"/>
    </row>
    <row r="90">
      <c r="A90" s="19"/>
      <c r="B90" s="27"/>
      <c r="C90" s="27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</row>
    <row r="91">
      <c r="A91" s="19"/>
      <c r="B91" s="27"/>
      <c r="C91" s="27"/>
      <c r="D91" s="27"/>
      <c r="E91" s="27"/>
      <c r="F91" s="27"/>
      <c r="G91" s="27"/>
      <c r="H91" s="27"/>
      <c r="I91" s="27"/>
      <c r="J91" s="27"/>
      <c r="K91" s="27"/>
      <c r="L91" s="27"/>
      <c r="M91" s="27"/>
      <c r="N91" s="27"/>
    </row>
    <row r="92">
      <c r="A92" s="19"/>
      <c r="B92" s="27"/>
      <c r="C92" s="27"/>
      <c r="D92" s="27"/>
      <c r="E92" s="27"/>
      <c r="F92" s="27"/>
      <c r="G92" s="27"/>
      <c r="H92" s="27"/>
      <c r="I92" s="27"/>
      <c r="J92" s="27"/>
      <c r="K92" s="27"/>
      <c r="L92" s="27"/>
      <c r="M92" s="27"/>
      <c r="N92" s="27"/>
    </row>
    <row r="93">
      <c r="A93" s="19"/>
      <c r="B93" s="27"/>
      <c r="C93" s="27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</row>
    <row r="94">
      <c r="A94" s="19"/>
      <c r="B94" s="27"/>
      <c r="C94" s="27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</row>
    <row r="95">
      <c r="A95" s="19"/>
      <c r="B95" s="27"/>
      <c r="C95" s="27"/>
      <c r="D95" s="27"/>
      <c r="E95" s="27"/>
      <c r="F95" s="27"/>
      <c r="G95" s="27"/>
      <c r="H95" s="27"/>
      <c r="I95" s="27"/>
      <c r="J95" s="27"/>
      <c r="K95" s="27"/>
      <c r="L95" s="27"/>
      <c r="M95" s="27"/>
      <c r="N95" s="27"/>
    </row>
    <row r="96">
      <c r="A96" s="19"/>
      <c r="B96" s="27"/>
      <c r="C96" s="27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</row>
    <row r="97">
      <c r="A97" s="19"/>
      <c r="B97" s="27"/>
      <c r="C97" s="27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</row>
    <row r="98">
      <c r="A98" s="19"/>
      <c r="B98" s="27"/>
      <c r="C98" s="27"/>
      <c r="D98" s="27"/>
      <c r="E98" s="27"/>
      <c r="F98" s="27"/>
      <c r="G98" s="27"/>
      <c r="H98" s="27"/>
      <c r="I98" s="27"/>
      <c r="J98" s="27"/>
      <c r="K98" s="27"/>
      <c r="L98" s="27"/>
      <c r="M98" s="27"/>
      <c r="N98" s="27"/>
    </row>
    <row r="99">
      <c r="A99" s="19"/>
      <c r="B99" s="27"/>
      <c r="C99" s="27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</row>
    <row r="100">
      <c r="A100" s="19"/>
      <c r="B100" s="27"/>
      <c r="C100" s="27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</row>
    <row r="101">
      <c r="A101" s="19"/>
      <c r="B101" s="27"/>
      <c r="C101" s="27"/>
      <c r="D101" s="27"/>
      <c r="E101" s="27"/>
      <c r="F101" s="27"/>
      <c r="G101" s="27"/>
      <c r="H101" s="27"/>
      <c r="I101" s="27"/>
      <c r="J101" s="27"/>
      <c r="K101" s="27"/>
      <c r="L101" s="27"/>
      <c r="M101" s="27"/>
      <c r="N101" s="27"/>
    </row>
    <row r="102">
      <c r="A102" s="19"/>
      <c r="B102" s="27"/>
      <c r="C102" s="27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</row>
    <row r="103">
      <c r="A103" s="19"/>
      <c r="B103" s="27"/>
      <c r="C103" s="27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</row>
    <row r="104">
      <c r="A104" s="19"/>
      <c r="B104" s="27"/>
      <c r="C104" s="27"/>
      <c r="D104" s="27"/>
      <c r="E104" s="27"/>
      <c r="F104" s="27"/>
      <c r="G104" s="27"/>
      <c r="H104" s="27"/>
      <c r="I104" s="27"/>
      <c r="J104" s="27"/>
      <c r="K104" s="27"/>
      <c r="L104" s="27"/>
      <c r="M104" s="27"/>
      <c r="N104" s="27"/>
    </row>
    <row r="105">
      <c r="A105" s="19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</row>
    <row r="106">
      <c r="A106" s="19"/>
      <c r="B106" s="27"/>
      <c r="C106" s="27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</row>
    <row r="107">
      <c r="A107" s="19"/>
      <c r="B107" s="27"/>
      <c r="C107" s="27"/>
      <c r="D107" s="27"/>
      <c r="E107" s="27"/>
      <c r="F107" s="27"/>
      <c r="G107" s="27"/>
      <c r="H107" s="27"/>
      <c r="I107" s="27"/>
      <c r="J107" s="27"/>
      <c r="K107" s="27"/>
      <c r="L107" s="27"/>
      <c r="M107" s="27"/>
      <c r="N107" s="27"/>
    </row>
    <row r="108">
      <c r="A108" s="19"/>
      <c r="B108" s="27"/>
      <c r="C108" s="27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</row>
    <row r="109">
      <c r="A109" s="19"/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</row>
    <row r="110">
      <c r="A110" s="19"/>
      <c r="B110" s="27"/>
      <c r="C110" s="27"/>
      <c r="D110" s="27"/>
      <c r="E110" s="27"/>
      <c r="F110" s="27"/>
      <c r="G110" s="27"/>
      <c r="H110" s="27"/>
      <c r="I110" s="27"/>
      <c r="J110" s="27"/>
      <c r="K110" s="27"/>
      <c r="L110" s="27"/>
      <c r="M110" s="27"/>
      <c r="N110" s="27"/>
    </row>
    <row r="111">
      <c r="A111" s="19"/>
      <c r="B111" s="27"/>
      <c r="C111" s="27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</row>
    <row r="112">
      <c r="A112" s="19"/>
      <c r="B112" s="27"/>
      <c r="C112" s="27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</row>
    <row r="113">
      <c r="A113" s="19"/>
      <c r="B113" s="27"/>
      <c r="C113" s="27"/>
      <c r="D113" s="27"/>
      <c r="E113" s="27"/>
      <c r="F113" s="27"/>
      <c r="G113" s="27"/>
      <c r="H113" s="27"/>
      <c r="I113" s="27"/>
      <c r="J113" s="27"/>
      <c r="K113" s="27"/>
      <c r="L113" s="27"/>
      <c r="M113" s="27"/>
      <c r="N113" s="27"/>
    </row>
    <row r="114">
      <c r="A114" s="19"/>
      <c r="B114" s="27"/>
      <c r="C114" s="27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</row>
    <row r="115">
      <c r="A115" s="19"/>
      <c r="B115" s="27"/>
      <c r="C115" s="27"/>
      <c r="D115" s="27"/>
      <c r="E115" s="27"/>
      <c r="F115" s="27"/>
      <c r="G115" s="27"/>
      <c r="H115" s="27"/>
      <c r="I115" s="27"/>
      <c r="J115" s="27"/>
      <c r="K115" s="27"/>
      <c r="L115" s="27"/>
      <c r="M115" s="27"/>
      <c r="N115" s="27"/>
    </row>
    <row r="116">
      <c r="A116" s="19"/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7"/>
      <c r="M116" s="27"/>
      <c r="N116" s="27"/>
    </row>
    <row r="117">
      <c r="A117" s="19"/>
      <c r="B117" s="27"/>
      <c r="C117" s="27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</row>
    <row r="118">
      <c r="A118" s="19"/>
      <c r="B118" s="27"/>
      <c r="C118" s="27"/>
      <c r="D118" s="27"/>
      <c r="E118" s="27"/>
      <c r="F118" s="27"/>
      <c r="G118" s="27"/>
      <c r="H118" s="27"/>
      <c r="I118" s="27"/>
      <c r="J118" s="27"/>
      <c r="K118" s="27"/>
      <c r="L118" s="27"/>
      <c r="M118" s="27"/>
      <c r="N118" s="27"/>
    </row>
    <row r="119">
      <c r="A119" s="19"/>
      <c r="B119" s="27"/>
      <c r="C119" s="27"/>
      <c r="D119" s="27"/>
      <c r="E119" s="27"/>
      <c r="F119" s="27"/>
      <c r="G119" s="27"/>
      <c r="H119" s="27"/>
      <c r="I119" s="27"/>
      <c r="J119" s="27"/>
      <c r="K119" s="27"/>
      <c r="L119" s="27"/>
      <c r="M119" s="27"/>
      <c r="N119" s="27"/>
    </row>
    <row r="120">
      <c r="A120" s="19"/>
      <c r="B120" s="27"/>
      <c r="C120" s="27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</row>
    <row r="121">
      <c r="A121" s="19"/>
      <c r="B121" s="27"/>
      <c r="C121" s="27"/>
      <c r="D121" s="27"/>
      <c r="E121" s="27"/>
      <c r="F121" s="27"/>
      <c r="G121" s="27"/>
      <c r="H121" s="27"/>
      <c r="I121" s="27"/>
      <c r="J121" s="27"/>
      <c r="K121" s="27"/>
      <c r="L121" s="27"/>
      <c r="M121" s="27"/>
      <c r="N121" s="27"/>
    </row>
    <row r="122">
      <c r="A122" s="19"/>
      <c r="B122" s="27"/>
      <c r="C122" s="27"/>
      <c r="D122" s="27"/>
      <c r="E122" s="27"/>
      <c r="F122" s="27"/>
      <c r="G122" s="27"/>
      <c r="H122" s="27"/>
      <c r="I122" s="27"/>
      <c r="J122" s="27"/>
      <c r="K122" s="27"/>
      <c r="L122" s="27"/>
      <c r="M122" s="27"/>
      <c r="N122" s="27"/>
    </row>
    <row r="123">
      <c r="A123" s="19"/>
      <c r="B123" s="27"/>
      <c r="C123" s="27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</row>
    <row r="124">
      <c r="A124" s="19"/>
      <c r="B124" s="27"/>
      <c r="C124" s="27"/>
      <c r="D124" s="27"/>
      <c r="E124" s="27"/>
      <c r="F124" s="27"/>
      <c r="G124" s="27"/>
      <c r="H124" s="27"/>
      <c r="I124" s="27"/>
      <c r="J124" s="27"/>
      <c r="K124" s="27"/>
      <c r="L124" s="27"/>
      <c r="M124" s="27"/>
      <c r="N124" s="27"/>
    </row>
    <row r="125">
      <c r="A125" s="19"/>
      <c r="B125" s="27"/>
      <c r="C125" s="27"/>
      <c r="D125" s="27"/>
      <c r="E125" s="27"/>
      <c r="F125" s="27"/>
      <c r="G125" s="27"/>
      <c r="H125" s="27"/>
      <c r="I125" s="27"/>
      <c r="J125" s="27"/>
      <c r="K125" s="27"/>
      <c r="L125" s="27"/>
      <c r="M125" s="27"/>
      <c r="N125" s="27"/>
    </row>
    <row r="126">
      <c r="A126" s="19"/>
      <c r="B126" s="27"/>
      <c r="C126" s="27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</row>
    <row r="127">
      <c r="A127" s="19"/>
      <c r="B127" s="27"/>
      <c r="C127" s="27"/>
      <c r="D127" s="27"/>
      <c r="E127" s="27"/>
      <c r="F127" s="27"/>
      <c r="G127" s="27"/>
      <c r="H127" s="27"/>
      <c r="I127" s="27"/>
      <c r="J127" s="27"/>
      <c r="K127" s="27"/>
      <c r="L127" s="27"/>
      <c r="M127" s="27"/>
      <c r="N127" s="27"/>
    </row>
    <row r="128">
      <c r="A128" s="19"/>
      <c r="B128" s="27"/>
      <c r="C128" s="27"/>
      <c r="D128" s="27"/>
      <c r="E128" s="27"/>
      <c r="F128" s="27"/>
      <c r="G128" s="27"/>
      <c r="H128" s="27"/>
      <c r="I128" s="27"/>
      <c r="J128" s="27"/>
      <c r="K128" s="27"/>
      <c r="L128" s="27"/>
      <c r="M128" s="27"/>
      <c r="N128" s="27"/>
    </row>
    <row r="129">
      <c r="A129" s="19"/>
      <c r="B129" s="27"/>
      <c r="C129" s="27"/>
      <c r="D129" s="27"/>
      <c r="E129" s="27"/>
      <c r="F129" s="27"/>
      <c r="G129" s="27"/>
      <c r="H129" s="27"/>
      <c r="I129" s="27"/>
      <c r="J129" s="27"/>
      <c r="K129" s="27"/>
      <c r="L129" s="27"/>
      <c r="M129" s="27"/>
      <c r="N129" s="27"/>
    </row>
    <row r="130">
      <c r="A130" s="19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</row>
    <row r="131">
      <c r="A131" s="19"/>
      <c r="B131" s="27"/>
      <c r="C131" s="27"/>
      <c r="D131" s="27"/>
      <c r="E131" s="27"/>
      <c r="F131" s="27"/>
      <c r="G131" s="27"/>
      <c r="H131" s="27"/>
      <c r="I131" s="27"/>
      <c r="J131" s="27"/>
      <c r="K131" s="27"/>
      <c r="L131" s="27"/>
      <c r="M131" s="27"/>
      <c r="N131" s="27"/>
    </row>
    <row r="132">
      <c r="A132" s="19"/>
      <c r="B132" s="27"/>
      <c r="C132" s="27"/>
      <c r="D132" s="27"/>
      <c r="E132" s="27"/>
      <c r="F132" s="27"/>
      <c r="G132" s="27"/>
      <c r="H132" s="27"/>
      <c r="I132" s="27"/>
      <c r="J132" s="27"/>
      <c r="K132" s="27"/>
      <c r="L132" s="27"/>
      <c r="M132" s="27"/>
      <c r="N132" s="27"/>
    </row>
    <row r="133">
      <c r="A133" s="19"/>
      <c r="B133" s="27"/>
      <c r="C133" s="27"/>
      <c r="D133" s="27"/>
      <c r="E133" s="27"/>
      <c r="F133" s="27"/>
      <c r="G133" s="27"/>
      <c r="H133" s="27"/>
      <c r="I133" s="27"/>
      <c r="J133" s="27"/>
      <c r="K133" s="27"/>
      <c r="L133" s="27"/>
      <c r="M133" s="27"/>
      <c r="N133" s="27"/>
    </row>
    <row r="134">
      <c r="A134" s="19"/>
      <c r="B134" s="27"/>
      <c r="C134" s="27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</row>
    <row r="135">
      <c r="A135" s="19"/>
      <c r="B135" s="27"/>
      <c r="C135" s="27"/>
      <c r="D135" s="27"/>
      <c r="E135" s="27"/>
      <c r="F135" s="27"/>
      <c r="G135" s="27"/>
      <c r="H135" s="27"/>
      <c r="I135" s="27"/>
      <c r="J135" s="27"/>
      <c r="K135" s="27"/>
      <c r="L135" s="27"/>
      <c r="M135" s="27"/>
      <c r="N135" s="27"/>
    </row>
    <row r="136">
      <c r="A136" s="19"/>
      <c r="B136" s="27"/>
      <c r="C136" s="27"/>
      <c r="D136" s="27"/>
      <c r="E136" s="27"/>
      <c r="F136" s="27"/>
      <c r="G136" s="27"/>
      <c r="H136" s="27"/>
      <c r="I136" s="27"/>
      <c r="J136" s="27"/>
      <c r="K136" s="27"/>
      <c r="L136" s="27"/>
      <c r="M136" s="27"/>
      <c r="N136" s="27"/>
    </row>
    <row r="137">
      <c r="A137" s="19"/>
      <c r="B137" s="27"/>
      <c r="C137" s="27"/>
      <c r="D137" s="27"/>
      <c r="E137" s="27"/>
      <c r="F137" s="27"/>
      <c r="G137" s="27"/>
      <c r="H137" s="27"/>
      <c r="I137" s="27"/>
      <c r="J137" s="27"/>
      <c r="K137" s="27"/>
      <c r="L137" s="27"/>
      <c r="M137" s="27"/>
      <c r="N137" s="27"/>
    </row>
    <row r="138">
      <c r="A138" s="19"/>
      <c r="B138" s="27"/>
      <c r="C138" s="27"/>
      <c r="D138" s="27"/>
      <c r="E138" s="27"/>
      <c r="F138" s="27"/>
      <c r="G138" s="27"/>
      <c r="H138" s="27"/>
      <c r="I138" s="27"/>
      <c r="J138" s="27"/>
      <c r="K138" s="27"/>
      <c r="L138" s="27"/>
      <c r="M138" s="27"/>
      <c r="N138" s="27"/>
    </row>
    <row r="139">
      <c r="A139" s="19"/>
      <c r="B139" s="27"/>
      <c r="C139" s="27"/>
      <c r="D139" s="27"/>
      <c r="E139" s="27"/>
      <c r="F139" s="27"/>
      <c r="G139" s="27"/>
      <c r="H139" s="27"/>
      <c r="I139" s="27"/>
      <c r="J139" s="27"/>
      <c r="K139" s="27"/>
      <c r="L139" s="27"/>
      <c r="M139" s="27"/>
      <c r="N139" s="27"/>
    </row>
    <row r="140">
      <c r="A140" s="19"/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7"/>
      <c r="M140" s="27"/>
      <c r="N140" s="27"/>
    </row>
    <row r="141">
      <c r="A141" s="19"/>
      <c r="B141" s="27"/>
      <c r="C141" s="27"/>
      <c r="D141" s="27"/>
      <c r="E141" s="27"/>
      <c r="F141" s="27"/>
      <c r="G141" s="27"/>
      <c r="H141" s="27"/>
      <c r="I141" s="27"/>
      <c r="J141" s="27"/>
      <c r="K141" s="27"/>
      <c r="L141" s="27"/>
      <c r="M141" s="27"/>
      <c r="N141" s="27"/>
    </row>
    <row r="142">
      <c r="A142" s="19"/>
      <c r="B142" s="27"/>
      <c r="C142" s="27"/>
      <c r="D142" s="27"/>
      <c r="E142" s="27"/>
      <c r="F142" s="27"/>
      <c r="G142" s="27"/>
      <c r="H142" s="27"/>
      <c r="I142" s="27"/>
      <c r="J142" s="27"/>
      <c r="K142" s="27"/>
      <c r="L142" s="27"/>
      <c r="M142" s="27"/>
      <c r="N142" s="27"/>
    </row>
    <row r="143">
      <c r="A143" s="19"/>
      <c r="B143" s="27"/>
      <c r="C143" s="27"/>
      <c r="D143" s="27"/>
      <c r="E143" s="27"/>
      <c r="F143" s="27"/>
      <c r="G143" s="27"/>
      <c r="H143" s="27"/>
      <c r="I143" s="27"/>
      <c r="J143" s="27"/>
      <c r="K143" s="27"/>
      <c r="L143" s="27"/>
      <c r="M143" s="27"/>
      <c r="N143" s="27"/>
    </row>
    <row r="144">
      <c r="A144" s="19"/>
      <c r="B144" s="27"/>
      <c r="C144" s="27"/>
      <c r="D144" s="27"/>
      <c r="E144" s="27"/>
      <c r="F144" s="27"/>
      <c r="G144" s="27"/>
      <c r="H144" s="27"/>
      <c r="I144" s="27"/>
      <c r="J144" s="27"/>
      <c r="K144" s="27"/>
      <c r="L144" s="27"/>
      <c r="M144" s="27"/>
      <c r="N144" s="27"/>
    </row>
    <row r="145">
      <c r="A145" s="19"/>
      <c r="B145" s="27"/>
      <c r="C145" s="27"/>
      <c r="D145" s="27"/>
      <c r="E145" s="27"/>
      <c r="F145" s="27"/>
      <c r="G145" s="27"/>
      <c r="H145" s="27"/>
      <c r="I145" s="27"/>
      <c r="J145" s="27"/>
      <c r="K145" s="27"/>
      <c r="L145" s="27"/>
      <c r="M145" s="27"/>
      <c r="N145" s="27"/>
    </row>
    <row r="146">
      <c r="A146" s="19"/>
      <c r="B146" s="27"/>
      <c r="C146" s="27"/>
      <c r="D146" s="27"/>
      <c r="E146" s="27"/>
      <c r="F146" s="27"/>
      <c r="G146" s="27"/>
      <c r="H146" s="27"/>
      <c r="I146" s="27"/>
      <c r="J146" s="27"/>
      <c r="K146" s="27"/>
      <c r="L146" s="27"/>
      <c r="M146" s="27"/>
      <c r="N146" s="27"/>
    </row>
    <row r="147">
      <c r="A147" s="19"/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7"/>
      <c r="M147" s="27"/>
      <c r="N147" s="27"/>
    </row>
    <row r="148">
      <c r="A148" s="19"/>
      <c r="B148" s="27"/>
      <c r="C148" s="27"/>
      <c r="D148" s="27"/>
      <c r="E148" s="27"/>
      <c r="F148" s="27"/>
      <c r="G148" s="27"/>
      <c r="H148" s="27"/>
      <c r="I148" s="27"/>
      <c r="J148" s="27"/>
      <c r="K148" s="27"/>
      <c r="L148" s="27"/>
      <c r="M148" s="27"/>
      <c r="N148" s="27"/>
    </row>
    <row r="149">
      <c r="A149" s="19"/>
      <c r="B149" s="27"/>
      <c r="C149" s="27"/>
      <c r="D149" s="27"/>
      <c r="E149" s="27"/>
      <c r="F149" s="27"/>
      <c r="G149" s="27"/>
      <c r="H149" s="27"/>
      <c r="I149" s="27"/>
      <c r="J149" s="27"/>
      <c r="K149" s="27"/>
      <c r="L149" s="27"/>
      <c r="M149" s="27"/>
      <c r="N149" s="27"/>
    </row>
    <row r="150">
      <c r="A150" s="19"/>
      <c r="B150" s="27"/>
      <c r="C150" s="27"/>
      <c r="D150" s="27"/>
      <c r="E150" s="27"/>
      <c r="F150" s="27"/>
      <c r="G150" s="27"/>
      <c r="H150" s="27"/>
      <c r="I150" s="27"/>
      <c r="J150" s="27"/>
      <c r="K150" s="27"/>
      <c r="L150" s="27"/>
      <c r="M150" s="27"/>
      <c r="N150" s="27"/>
    </row>
    <row r="151">
      <c r="A151" s="19"/>
      <c r="B151" s="27"/>
      <c r="C151" s="27"/>
      <c r="D151" s="27"/>
      <c r="E151" s="27"/>
      <c r="F151" s="27"/>
      <c r="G151" s="27"/>
      <c r="H151" s="27"/>
      <c r="I151" s="27"/>
      <c r="J151" s="27"/>
      <c r="K151" s="27"/>
      <c r="L151" s="27"/>
      <c r="M151" s="27"/>
      <c r="N151" s="27"/>
    </row>
    <row r="152">
      <c r="A152" s="19"/>
      <c r="B152" s="27"/>
      <c r="C152" s="27"/>
      <c r="D152" s="27"/>
      <c r="E152" s="27"/>
      <c r="F152" s="27"/>
      <c r="G152" s="27"/>
      <c r="H152" s="27"/>
      <c r="I152" s="27"/>
      <c r="J152" s="27"/>
      <c r="K152" s="27"/>
      <c r="L152" s="27"/>
      <c r="M152" s="27"/>
      <c r="N152" s="27"/>
    </row>
    <row r="153">
      <c r="A153" s="19"/>
      <c r="B153" s="27"/>
      <c r="C153" s="27"/>
      <c r="D153" s="27"/>
      <c r="E153" s="27"/>
      <c r="F153" s="27"/>
      <c r="G153" s="27"/>
      <c r="H153" s="27"/>
      <c r="I153" s="27"/>
      <c r="J153" s="27"/>
      <c r="K153" s="27"/>
      <c r="L153" s="27"/>
      <c r="M153" s="27"/>
      <c r="N153" s="27"/>
    </row>
    <row r="154">
      <c r="A154" s="19"/>
      <c r="B154" s="27"/>
      <c r="C154" s="27"/>
      <c r="D154" s="27"/>
      <c r="E154" s="27"/>
      <c r="F154" s="27"/>
      <c r="G154" s="27"/>
      <c r="H154" s="27"/>
      <c r="I154" s="27"/>
      <c r="J154" s="27"/>
      <c r="K154" s="27"/>
      <c r="L154" s="27"/>
      <c r="M154" s="27"/>
      <c r="N154" s="27"/>
    </row>
    <row r="155">
      <c r="A155" s="19"/>
      <c r="B155" s="27"/>
      <c r="C155" s="27"/>
      <c r="D155" s="27"/>
      <c r="E155" s="27"/>
      <c r="F155" s="27"/>
      <c r="G155" s="27"/>
      <c r="H155" s="27"/>
      <c r="I155" s="27"/>
      <c r="J155" s="27"/>
      <c r="K155" s="27"/>
      <c r="L155" s="27"/>
      <c r="M155" s="27"/>
      <c r="N155" s="27"/>
    </row>
    <row r="156">
      <c r="A156" s="19"/>
      <c r="B156" s="27"/>
      <c r="C156" s="27"/>
      <c r="D156" s="27"/>
      <c r="E156" s="27"/>
      <c r="F156" s="27"/>
      <c r="G156" s="27"/>
      <c r="H156" s="27"/>
      <c r="I156" s="27"/>
      <c r="J156" s="27"/>
      <c r="K156" s="27"/>
      <c r="L156" s="27"/>
      <c r="M156" s="27"/>
      <c r="N156" s="27"/>
    </row>
    <row r="157">
      <c r="A157" s="19"/>
      <c r="B157" s="27"/>
      <c r="C157" s="27"/>
      <c r="D157" s="27"/>
      <c r="E157" s="27"/>
      <c r="F157" s="27"/>
      <c r="G157" s="27"/>
      <c r="H157" s="27"/>
      <c r="I157" s="27"/>
      <c r="J157" s="27"/>
      <c r="K157" s="27"/>
      <c r="L157" s="27"/>
      <c r="M157" s="27"/>
      <c r="N157" s="27"/>
    </row>
    <row r="158">
      <c r="A158" s="19"/>
      <c r="B158" s="27"/>
      <c r="C158" s="27"/>
      <c r="D158" s="27"/>
      <c r="E158" s="27"/>
      <c r="F158" s="27"/>
      <c r="G158" s="27"/>
      <c r="H158" s="27"/>
      <c r="I158" s="27"/>
      <c r="J158" s="27"/>
      <c r="K158" s="27"/>
      <c r="L158" s="27"/>
      <c r="M158" s="27"/>
      <c r="N158" s="27"/>
    </row>
    <row r="159">
      <c r="A159" s="19"/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</row>
    <row r="160">
      <c r="A160" s="19"/>
      <c r="B160" s="27"/>
      <c r="C160" s="27"/>
      <c r="D160" s="27"/>
      <c r="E160" s="27"/>
      <c r="F160" s="27"/>
      <c r="G160" s="27"/>
      <c r="H160" s="27"/>
      <c r="I160" s="27"/>
      <c r="J160" s="27"/>
      <c r="K160" s="27"/>
      <c r="L160" s="27"/>
      <c r="M160" s="27"/>
      <c r="N160" s="27"/>
    </row>
    <row r="161">
      <c r="A161" s="19"/>
      <c r="B161" s="27"/>
      <c r="C161" s="27"/>
      <c r="D161" s="27"/>
      <c r="E161" s="27"/>
      <c r="F161" s="27"/>
      <c r="G161" s="27"/>
      <c r="H161" s="27"/>
      <c r="I161" s="27"/>
      <c r="J161" s="27"/>
      <c r="K161" s="27"/>
      <c r="L161" s="27"/>
      <c r="M161" s="27"/>
      <c r="N161" s="27"/>
    </row>
    <row r="162">
      <c r="A162" s="19"/>
      <c r="B162" s="27"/>
      <c r="C162" s="27"/>
      <c r="D162" s="27"/>
      <c r="E162" s="27"/>
      <c r="F162" s="27"/>
      <c r="G162" s="27"/>
      <c r="H162" s="27"/>
      <c r="I162" s="27"/>
      <c r="J162" s="27"/>
      <c r="K162" s="27"/>
      <c r="L162" s="27"/>
      <c r="M162" s="27"/>
      <c r="N162" s="27"/>
    </row>
    <row r="163">
      <c r="A163" s="19"/>
      <c r="B163" s="27"/>
      <c r="C163" s="27"/>
      <c r="D163" s="27"/>
      <c r="E163" s="27"/>
      <c r="F163" s="27"/>
      <c r="G163" s="27"/>
      <c r="H163" s="27"/>
      <c r="I163" s="27"/>
      <c r="J163" s="27"/>
      <c r="K163" s="27"/>
      <c r="L163" s="27"/>
      <c r="M163" s="27"/>
      <c r="N163" s="27"/>
    </row>
    <row r="164">
      <c r="A164" s="19"/>
      <c r="B164" s="27"/>
      <c r="C164" s="27"/>
      <c r="D164" s="27"/>
      <c r="E164" s="27"/>
      <c r="F164" s="27"/>
      <c r="G164" s="27"/>
      <c r="H164" s="27"/>
      <c r="I164" s="27"/>
      <c r="J164" s="27"/>
      <c r="K164" s="27"/>
      <c r="L164" s="27"/>
      <c r="M164" s="27"/>
      <c r="N164" s="27"/>
    </row>
    <row r="165">
      <c r="A165" s="19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</row>
    <row r="166">
      <c r="A166" s="19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</row>
    <row r="167">
      <c r="A167" s="19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</row>
    <row r="168">
      <c r="A168" s="19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</row>
    <row r="169">
      <c r="A169" s="19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</row>
    <row r="170">
      <c r="A170" s="19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</row>
    <row r="171">
      <c r="A171" s="19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</row>
    <row r="172">
      <c r="A172" s="19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</row>
    <row r="173">
      <c r="A173" s="19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</row>
    <row r="174">
      <c r="A174" s="19"/>
      <c r="B174" s="27"/>
      <c r="C174" s="27"/>
      <c r="D174" s="27"/>
      <c r="E174" s="27"/>
      <c r="F174" s="27"/>
      <c r="G174" s="27"/>
      <c r="H174" s="27"/>
      <c r="I174" s="27"/>
      <c r="J174" s="27"/>
      <c r="K174" s="27"/>
      <c r="L174" s="27"/>
      <c r="M174" s="27"/>
      <c r="N174" s="27"/>
    </row>
    <row r="175">
      <c r="A175" s="19"/>
      <c r="B175" s="27"/>
      <c r="C175" s="27"/>
      <c r="D175" s="27"/>
      <c r="E175" s="27"/>
      <c r="F175" s="27"/>
      <c r="G175" s="27"/>
      <c r="H175" s="27"/>
      <c r="I175" s="27"/>
      <c r="J175" s="27"/>
      <c r="K175" s="27"/>
      <c r="L175" s="27"/>
      <c r="M175" s="27"/>
      <c r="N175" s="27"/>
    </row>
    <row r="176">
      <c r="A176" s="19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</row>
    <row r="177">
      <c r="A177" s="19"/>
      <c r="B177" s="27"/>
      <c r="C177" s="27"/>
      <c r="D177" s="27"/>
      <c r="E177" s="27"/>
      <c r="F177" s="27"/>
      <c r="G177" s="27"/>
      <c r="H177" s="27"/>
      <c r="I177" s="27"/>
      <c r="J177" s="27"/>
      <c r="K177" s="27"/>
      <c r="L177" s="27"/>
      <c r="M177" s="27"/>
      <c r="N177" s="27"/>
    </row>
    <row r="178">
      <c r="A178" s="19"/>
      <c r="B178" s="27"/>
      <c r="C178" s="27"/>
      <c r="D178" s="27"/>
      <c r="E178" s="27"/>
      <c r="F178" s="27"/>
      <c r="G178" s="27"/>
      <c r="H178" s="27"/>
      <c r="I178" s="27"/>
      <c r="J178" s="27"/>
      <c r="K178" s="27"/>
      <c r="L178" s="27"/>
      <c r="M178" s="27"/>
      <c r="N178" s="27"/>
    </row>
    <row r="179">
      <c r="A179" s="19"/>
      <c r="B179" s="27"/>
      <c r="C179" s="27"/>
      <c r="D179" s="27"/>
      <c r="E179" s="27"/>
      <c r="F179" s="27"/>
      <c r="G179" s="27"/>
      <c r="H179" s="27"/>
      <c r="I179" s="27"/>
      <c r="J179" s="27"/>
      <c r="K179" s="27"/>
      <c r="L179" s="27"/>
      <c r="M179" s="27"/>
      <c r="N179" s="27"/>
    </row>
    <row r="180">
      <c r="A180" s="19"/>
      <c r="B180" s="27"/>
      <c r="C180" s="27"/>
      <c r="D180" s="27"/>
      <c r="E180" s="27"/>
      <c r="F180" s="27"/>
      <c r="G180" s="27"/>
      <c r="H180" s="27"/>
      <c r="I180" s="27"/>
      <c r="J180" s="27"/>
      <c r="K180" s="27"/>
      <c r="L180" s="27"/>
      <c r="M180" s="27"/>
      <c r="N180" s="27"/>
    </row>
    <row r="181">
      <c r="A181" s="19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</row>
    <row r="182">
      <c r="A182" s="19"/>
      <c r="B182" s="27"/>
      <c r="C182" s="27"/>
      <c r="D182" s="27"/>
      <c r="E182" s="27"/>
      <c r="F182" s="27"/>
      <c r="G182" s="27"/>
      <c r="H182" s="27"/>
      <c r="I182" s="27"/>
      <c r="J182" s="27"/>
      <c r="K182" s="27"/>
      <c r="L182" s="27"/>
      <c r="M182" s="27"/>
      <c r="N182" s="27"/>
    </row>
    <row r="183">
      <c r="A183" s="19"/>
      <c r="B183" s="27"/>
      <c r="C183" s="27"/>
      <c r="D183" s="27"/>
      <c r="E183" s="27"/>
      <c r="F183" s="27"/>
      <c r="G183" s="27"/>
      <c r="H183" s="27"/>
      <c r="I183" s="27"/>
      <c r="J183" s="27"/>
      <c r="K183" s="27"/>
      <c r="L183" s="27"/>
      <c r="M183" s="27"/>
      <c r="N183" s="27"/>
    </row>
    <row r="184">
      <c r="A184" s="19"/>
      <c r="B184" s="27"/>
      <c r="C184" s="27"/>
      <c r="D184" s="27"/>
      <c r="E184" s="27"/>
      <c r="F184" s="27"/>
      <c r="G184" s="27"/>
      <c r="H184" s="27"/>
      <c r="I184" s="27"/>
      <c r="J184" s="27"/>
      <c r="K184" s="27"/>
      <c r="L184" s="27"/>
      <c r="M184" s="27"/>
      <c r="N184" s="27"/>
    </row>
    <row r="185">
      <c r="A185" s="19"/>
      <c r="B185" s="27"/>
      <c r="C185" s="27"/>
      <c r="D185" s="27"/>
      <c r="E185" s="27"/>
      <c r="F185" s="27"/>
      <c r="G185" s="27"/>
      <c r="H185" s="27"/>
      <c r="I185" s="27"/>
      <c r="J185" s="27"/>
      <c r="K185" s="27"/>
      <c r="L185" s="27"/>
      <c r="M185" s="27"/>
      <c r="N185" s="27"/>
    </row>
    <row r="186">
      <c r="A186" s="19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</row>
    <row r="187">
      <c r="A187" s="19"/>
      <c r="B187" s="27"/>
      <c r="C187" s="27"/>
      <c r="D187" s="27"/>
      <c r="E187" s="27"/>
      <c r="F187" s="27"/>
      <c r="G187" s="27"/>
      <c r="H187" s="27"/>
      <c r="I187" s="27"/>
      <c r="J187" s="27"/>
      <c r="K187" s="27"/>
      <c r="L187" s="27"/>
      <c r="M187" s="27"/>
      <c r="N187" s="27"/>
    </row>
    <row r="188">
      <c r="A188" s="19"/>
      <c r="B188" s="27"/>
      <c r="C188" s="27"/>
      <c r="D188" s="27"/>
      <c r="E188" s="27"/>
      <c r="F188" s="27"/>
      <c r="G188" s="27"/>
      <c r="H188" s="27"/>
      <c r="I188" s="27"/>
      <c r="J188" s="27"/>
      <c r="K188" s="27"/>
      <c r="L188" s="27"/>
      <c r="M188" s="27"/>
      <c r="N188" s="27"/>
    </row>
    <row r="189">
      <c r="A189" s="19"/>
      <c r="B189" s="27"/>
      <c r="C189" s="27"/>
      <c r="D189" s="27"/>
      <c r="E189" s="27"/>
      <c r="F189" s="27"/>
      <c r="G189" s="27"/>
      <c r="H189" s="27"/>
      <c r="I189" s="27"/>
      <c r="J189" s="27"/>
      <c r="K189" s="27"/>
      <c r="L189" s="27"/>
      <c r="M189" s="27"/>
      <c r="N189" s="27"/>
    </row>
    <row r="190">
      <c r="A190" s="19"/>
      <c r="B190" s="27"/>
      <c r="C190" s="27"/>
      <c r="D190" s="27"/>
      <c r="E190" s="27"/>
      <c r="F190" s="27"/>
      <c r="G190" s="27"/>
      <c r="H190" s="27"/>
      <c r="I190" s="27"/>
      <c r="J190" s="27"/>
      <c r="K190" s="27"/>
      <c r="L190" s="27"/>
      <c r="M190" s="27"/>
      <c r="N190" s="27"/>
    </row>
    <row r="191">
      <c r="A191" s="19"/>
      <c r="B191" s="27"/>
      <c r="C191" s="27"/>
      <c r="D191" s="27"/>
      <c r="E191" s="27"/>
      <c r="F191" s="27"/>
      <c r="G191" s="27"/>
      <c r="H191" s="27"/>
      <c r="I191" s="27"/>
      <c r="J191" s="27"/>
      <c r="K191" s="27"/>
      <c r="L191" s="27"/>
      <c r="M191" s="27"/>
      <c r="N191" s="27"/>
    </row>
    <row r="192">
      <c r="A192" s="19"/>
      <c r="B192" s="27"/>
      <c r="C192" s="27"/>
      <c r="D192" s="27"/>
      <c r="E192" s="27"/>
      <c r="F192" s="27"/>
      <c r="G192" s="27"/>
      <c r="H192" s="27"/>
      <c r="I192" s="27"/>
      <c r="J192" s="27"/>
      <c r="K192" s="27"/>
      <c r="L192" s="27"/>
      <c r="M192" s="27"/>
      <c r="N192" s="27"/>
    </row>
    <row r="193">
      <c r="A193" s="19"/>
      <c r="B193" s="27"/>
      <c r="C193" s="27"/>
      <c r="D193" s="27"/>
      <c r="E193" s="27"/>
      <c r="F193" s="27"/>
      <c r="G193" s="27"/>
      <c r="H193" s="27"/>
      <c r="I193" s="27"/>
      <c r="J193" s="27"/>
      <c r="K193" s="27"/>
      <c r="L193" s="27"/>
      <c r="M193" s="27"/>
      <c r="N193" s="27"/>
    </row>
    <row r="194">
      <c r="A194" s="19"/>
      <c r="B194" s="27"/>
      <c r="C194" s="27"/>
      <c r="D194" s="27"/>
      <c r="E194" s="27"/>
      <c r="F194" s="27"/>
      <c r="G194" s="27"/>
      <c r="H194" s="27"/>
      <c r="I194" s="27"/>
      <c r="J194" s="27"/>
      <c r="K194" s="27"/>
      <c r="L194" s="27"/>
      <c r="M194" s="27"/>
      <c r="N194" s="27"/>
    </row>
    <row r="195">
      <c r="A195" s="19"/>
      <c r="B195" s="27"/>
      <c r="C195" s="27"/>
      <c r="D195" s="27"/>
      <c r="E195" s="27"/>
      <c r="F195" s="27"/>
      <c r="G195" s="27"/>
      <c r="H195" s="27"/>
      <c r="I195" s="27"/>
      <c r="J195" s="27"/>
      <c r="K195" s="27"/>
      <c r="L195" s="27"/>
      <c r="M195" s="27"/>
      <c r="N195" s="27"/>
    </row>
    <row r="196">
      <c r="A196" s="19"/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27"/>
    </row>
    <row r="197">
      <c r="A197" s="19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27"/>
    </row>
    <row r="198">
      <c r="A198" s="19"/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27"/>
    </row>
    <row r="199">
      <c r="A199" s="19"/>
      <c r="B199" s="27"/>
      <c r="C199" s="27"/>
      <c r="D199" s="27"/>
      <c r="E199" s="27"/>
      <c r="F199" s="27"/>
      <c r="G199" s="27"/>
      <c r="H199" s="27"/>
      <c r="I199" s="27"/>
      <c r="J199" s="27"/>
      <c r="K199" s="27"/>
      <c r="L199" s="27"/>
      <c r="M199" s="27"/>
      <c r="N199" s="27"/>
    </row>
    <row r="200">
      <c r="A200" s="19"/>
      <c r="B200" s="27"/>
      <c r="C200" s="27"/>
      <c r="D200" s="27"/>
      <c r="E200" s="27"/>
      <c r="F200" s="27"/>
      <c r="G200" s="27"/>
      <c r="H200" s="27"/>
      <c r="I200" s="27"/>
      <c r="J200" s="27"/>
      <c r="K200" s="27"/>
      <c r="L200" s="27"/>
      <c r="M200" s="27"/>
      <c r="N200" s="27"/>
    </row>
    <row r="201">
      <c r="A201" s="19"/>
      <c r="B201" s="27"/>
      <c r="C201" s="27"/>
      <c r="D201" s="27"/>
      <c r="E201" s="27"/>
      <c r="F201" s="27"/>
      <c r="G201" s="27"/>
      <c r="H201" s="27"/>
      <c r="I201" s="27"/>
      <c r="J201" s="27"/>
      <c r="K201" s="27"/>
      <c r="L201" s="27"/>
      <c r="M201" s="27"/>
      <c r="N201" s="27"/>
    </row>
    <row r="202">
      <c r="A202" s="19"/>
      <c r="B202" s="27"/>
      <c r="C202" s="27"/>
      <c r="D202" s="27"/>
      <c r="E202" s="27"/>
      <c r="F202" s="27"/>
      <c r="G202" s="27"/>
      <c r="H202" s="27"/>
      <c r="I202" s="27"/>
      <c r="J202" s="27"/>
      <c r="K202" s="27"/>
      <c r="L202" s="27"/>
      <c r="M202" s="27"/>
      <c r="N202" s="27"/>
    </row>
    <row r="203">
      <c r="A203" s="19"/>
      <c r="B203" s="27"/>
      <c r="C203" s="27"/>
      <c r="D203" s="27"/>
      <c r="E203" s="27"/>
      <c r="F203" s="27"/>
      <c r="G203" s="27"/>
      <c r="H203" s="27"/>
      <c r="I203" s="27"/>
      <c r="J203" s="27"/>
      <c r="K203" s="27"/>
      <c r="L203" s="27"/>
      <c r="M203" s="27"/>
      <c r="N203" s="27"/>
    </row>
    <row r="204">
      <c r="A204" s="19"/>
      <c r="B204" s="27"/>
      <c r="C204" s="27"/>
      <c r="D204" s="27"/>
      <c r="E204" s="27"/>
      <c r="F204" s="27"/>
      <c r="G204" s="27"/>
      <c r="H204" s="27"/>
      <c r="I204" s="27"/>
      <c r="J204" s="27"/>
      <c r="K204" s="27"/>
      <c r="L204" s="27"/>
      <c r="M204" s="27"/>
      <c r="N204" s="27"/>
    </row>
    <row r="205">
      <c r="A205" s="19"/>
      <c r="B205" s="27"/>
      <c r="C205" s="27"/>
      <c r="D205" s="27"/>
      <c r="E205" s="27"/>
      <c r="F205" s="27"/>
      <c r="G205" s="27"/>
      <c r="H205" s="27"/>
      <c r="I205" s="27"/>
      <c r="J205" s="27"/>
      <c r="K205" s="27"/>
      <c r="L205" s="27"/>
      <c r="M205" s="27"/>
      <c r="N205" s="27"/>
    </row>
    <row r="206">
      <c r="A206" s="19"/>
      <c r="B206" s="27"/>
      <c r="C206" s="27"/>
      <c r="D206" s="27"/>
      <c r="E206" s="27"/>
      <c r="F206" s="27"/>
      <c r="G206" s="27"/>
      <c r="H206" s="27"/>
      <c r="I206" s="27"/>
      <c r="J206" s="27"/>
      <c r="K206" s="27"/>
      <c r="L206" s="27"/>
      <c r="M206" s="27"/>
      <c r="N206" s="27"/>
    </row>
    <row r="207">
      <c r="A207" s="19"/>
      <c r="B207" s="27"/>
      <c r="C207" s="27"/>
      <c r="D207" s="27"/>
      <c r="E207" s="27"/>
      <c r="F207" s="27"/>
      <c r="G207" s="27"/>
      <c r="H207" s="27"/>
      <c r="I207" s="27"/>
      <c r="J207" s="27"/>
      <c r="K207" s="27"/>
      <c r="L207" s="27"/>
      <c r="M207" s="27"/>
      <c r="N207" s="27"/>
    </row>
    <row r="208">
      <c r="A208" s="19"/>
      <c r="B208" s="27"/>
      <c r="C208" s="27"/>
      <c r="D208" s="27"/>
      <c r="E208" s="27"/>
      <c r="F208" s="27"/>
      <c r="G208" s="27"/>
      <c r="H208" s="27"/>
      <c r="I208" s="27"/>
      <c r="J208" s="27"/>
      <c r="K208" s="27"/>
      <c r="L208" s="27"/>
      <c r="M208" s="27"/>
      <c r="N208" s="27"/>
    </row>
    <row r="209">
      <c r="A209" s="19"/>
      <c r="B209" s="27"/>
      <c r="C209" s="27"/>
      <c r="D209" s="27"/>
      <c r="E209" s="27"/>
      <c r="F209" s="27"/>
      <c r="G209" s="27"/>
      <c r="H209" s="27"/>
      <c r="I209" s="27"/>
      <c r="J209" s="27"/>
      <c r="K209" s="27"/>
      <c r="L209" s="27"/>
      <c r="M209" s="27"/>
      <c r="N209" s="27"/>
    </row>
    <row r="210">
      <c r="A210" s="19"/>
      <c r="B210" s="27"/>
      <c r="C210" s="27"/>
      <c r="D210" s="27"/>
      <c r="E210" s="27"/>
      <c r="F210" s="27"/>
      <c r="G210" s="27"/>
      <c r="H210" s="27"/>
      <c r="I210" s="27"/>
      <c r="J210" s="27"/>
      <c r="K210" s="27"/>
      <c r="L210" s="27"/>
      <c r="M210" s="27"/>
      <c r="N210" s="27"/>
    </row>
    <row r="211">
      <c r="A211" s="19"/>
      <c r="B211" s="27"/>
      <c r="C211" s="27"/>
      <c r="D211" s="27"/>
      <c r="E211" s="27"/>
      <c r="F211" s="27"/>
      <c r="G211" s="27"/>
      <c r="H211" s="27"/>
      <c r="I211" s="27"/>
      <c r="J211" s="27"/>
      <c r="K211" s="27"/>
      <c r="L211" s="27"/>
      <c r="M211" s="27"/>
      <c r="N211" s="27"/>
    </row>
    <row r="212">
      <c r="A212" s="19"/>
      <c r="B212" s="27"/>
      <c r="C212" s="27"/>
      <c r="D212" s="27"/>
      <c r="E212" s="27"/>
      <c r="F212" s="27"/>
      <c r="G212" s="27"/>
      <c r="H212" s="27"/>
      <c r="I212" s="27"/>
      <c r="J212" s="27"/>
      <c r="K212" s="27"/>
      <c r="L212" s="27"/>
      <c r="M212" s="27"/>
      <c r="N212" s="27"/>
    </row>
    <row r="213">
      <c r="A213" s="19"/>
      <c r="B213" s="27"/>
      <c r="C213" s="27"/>
      <c r="D213" s="27"/>
      <c r="E213" s="27"/>
      <c r="F213" s="27"/>
      <c r="G213" s="27"/>
      <c r="H213" s="27"/>
      <c r="I213" s="27"/>
      <c r="J213" s="27"/>
      <c r="K213" s="27"/>
      <c r="L213" s="27"/>
      <c r="M213" s="27"/>
      <c r="N213" s="27"/>
    </row>
    <row r="214">
      <c r="A214" s="19"/>
      <c r="B214" s="27"/>
      <c r="C214" s="27"/>
      <c r="D214" s="27"/>
      <c r="E214" s="27"/>
      <c r="F214" s="27"/>
      <c r="G214" s="27"/>
      <c r="H214" s="27"/>
      <c r="I214" s="27"/>
      <c r="J214" s="27"/>
      <c r="K214" s="27"/>
      <c r="L214" s="27"/>
      <c r="M214" s="27"/>
      <c r="N214" s="27"/>
    </row>
    <row r="215">
      <c r="A215" s="19"/>
      <c r="B215" s="27"/>
      <c r="C215" s="27"/>
      <c r="D215" s="27"/>
      <c r="E215" s="27"/>
      <c r="F215" s="27"/>
      <c r="G215" s="27"/>
      <c r="H215" s="27"/>
      <c r="I215" s="27"/>
      <c r="J215" s="27"/>
      <c r="K215" s="27"/>
      <c r="L215" s="27"/>
      <c r="M215" s="27"/>
      <c r="N215" s="27"/>
    </row>
    <row r="216">
      <c r="A216" s="19"/>
      <c r="B216" s="27"/>
      <c r="C216" s="27"/>
      <c r="D216" s="27"/>
      <c r="E216" s="27"/>
      <c r="F216" s="27"/>
      <c r="G216" s="27"/>
      <c r="H216" s="27"/>
      <c r="I216" s="27"/>
      <c r="J216" s="27"/>
      <c r="K216" s="27"/>
      <c r="L216" s="27"/>
      <c r="M216" s="27"/>
      <c r="N216" s="27"/>
    </row>
    <row r="217">
      <c r="A217" s="19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</row>
    <row r="218">
      <c r="A218" s="19"/>
      <c r="B218" s="27"/>
      <c r="C218" s="27"/>
      <c r="D218" s="27"/>
      <c r="E218" s="27"/>
      <c r="F218" s="27"/>
      <c r="G218" s="27"/>
      <c r="H218" s="27"/>
      <c r="I218" s="27"/>
      <c r="J218" s="27"/>
      <c r="K218" s="27"/>
      <c r="L218" s="27"/>
      <c r="M218" s="27"/>
      <c r="N218" s="27"/>
    </row>
    <row r="219">
      <c r="A219" s="19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</row>
    <row r="220">
      <c r="A220" s="19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</row>
    <row r="221">
      <c r="A221" s="19"/>
      <c r="B221" s="27"/>
      <c r="C221" s="27"/>
      <c r="D221" s="27"/>
      <c r="E221" s="27"/>
      <c r="F221" s="27"/>
      <c r="G221" s="27"/>
      <c r="H221" s="27"/>
      <c r="I221" s="27"/>
      <c r="J221" s="27"/>
      <c r="K221" s="27"/>
      <c r="L221" s="27"/>
      <c r="M221" s="27"/>
      <c r="N221" s="27"/>
    </row>
    <row r="222">
      <c r="A222" s="19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</row>
    <row r="223">
      <c r="A223" s="19"/>
      <c r="B223" s="27"/>
      <c r="C223" s="27"/>
      <c r="D223" s="27"/>
      <c r="E223" s="27"/>
      <c r="F223" s="27"/>
      <c r="G223" s="27"/>
      <c r="H223" s="27"/>
      <c r="I223" s="27"/>
      <c r="J223" s="27"/>
      <c r="K223" s="27"/>
      <c r="L223" s="27"/>
      <c r="M223" s="27"/>
      <c r="N223" s="27"/>
    </row>
    <row r="224">
      <c r="A224" s="19"/>
      <c r="B224" s="27"/>
      <c r="C224" s="27"/>
      <c r="D224" s="27"/>
      <c r="E224" s="27"/>
      <c r="F224" s="27"/>
      <c r="G224" s="27"/>
      <c r="H224" s="27"/>
      <c r="I224" s="27"/>
      <c r="J224" s="27"/>
      <c r="K224" s="27"/>
      <c r="L224" s="27"/>
      <c r="M224" s="27"/>
      <c r="N224" s="27"/>
    </row>
    <row r="225">
      <c r="A225" s="19"/>
      <c r="B225" s="27"/>
      <c r="C225" s="27"/>
      <c r="D225" s="27"/>
      <c r="E225" s="27"/>
      <c r="F225" s="27"/>
      <c r="G225" s="27"/>
      <c r="H225" s="27"/>
      <c r="I225" s="27"/>
      <c r="J225" s="27"/>
      <c r="K225" s="27"/>
      <c r="L225" s="27"/>
      <c r="M225" s="27"/>
      <c r="N225" s="27"/>
    </row>
    <row r="226">
      <c r="A226" s="19"/>
      <c r="B226" s="27"/>
      <c r="C226" s="27"/>
      <c r="D226" s="27"/>
      <c r="E226" s="27"/>
      <c r="F226" s="27"/>
      <c r="G226" s="27"/>
      <c r="H226" s="27"/>
      <c r="I226" s="27"/>
      <c r="J226" s="27"/>
      <c r="K226" s="27"/>
      <c r="L226" s="27"/>
      <c r="M226" s="27"/>
      <c r="N226" s="27"/>
    </row>
    <row r="227">
      <c r="A227" s="19"/>
      <c r="B227" s="27"/>
      <c r="C227" s="27"/>
      <c r="D227" s="27"/>
      <c r="E227" s="27"/>
      <c r="F227" s="27"/>
      <c r="G227" s="27"/>
      <c r="H227" s="27"/>
      <c r="I227" s="27"/>
      <c r="J227" s="27"/>
      <c r="K227" s="27"/>
      <c r="L227" s="27"/>
      <c r="M227" s="27"/>
      <c r="N227" s="27"/>
    </row>
    <row r="228">
      <c r="A228" s="19"/>
      <c r="B228" s="27"/>
      <c r="C228" s="27"/>
      <c r="D228" s="27"/>
      <c r="E228" s="27"/>
      <c r="F228" s="27"/>
      <c r="G228" s="27"/>
      <c r="H228" s="27"/>
      <c r="I228" s="27"/>
      <c r="J228" s="27"/>
      <c r="K228" s="27"/>
      <c r="L228" s="27"/>
      <c r="M228" s="27"/>
      <c r="N228" s="27"/>
    </row>
    <row r="229">
      <c r="A229" s="19"/>
      <c r="B229" s="27"/>
      <c r="C229" s="27"/>
      <c r="D229" s="27"/>
      <c r="E229" s="27"/>
      <c r="F229" s="27"/>
      <c r="G229" s="27"/>
      <c r="H229" s="27"/>
      <c r="I229" s="27"/>
      <c r="J229" s="27"/>
      <c r="K229" s="27"/>
      <c r="L229" s="27"/>
      <c r="M229" s="27"/>
      <c r="N229" s="27"/>
    </row>
    <row r="230">
      <c r="A230" s="19"/>
      <c r="B230" s="27"/>
      <c r="C230" s="27"/>
      <c r="D230" s="27"/>
      <c r="E230" s="27"/>
      <c r="F230" s="27"/>
      <c r="G230" s="27"/>
      <c r="H230" s="27"/>
      <c r="I230" s="27"/>
      <c r="J230" s="27"/>
      <c r="K230" s="27"/>
      <c r="L230" s="27"/>
      <c r="M230" s="27"/>
      <c r="N230" s="27"/>
    </row>
    <row r="231">
      <c r="A231" s="19"/>
      <c r="B231" s="27"/>
      <c r="C231" s="27"/>
      <c r="D231" s="27"/>
      <c r="E231" s="27"/>
      <c r="F231" s="27"/>
      <c r="G231" s="27"/>
      <c r="H231" s="27"/>
      <c r="I231" s="27"/>
      <c r="J231" s="27"/>
      <c r="K231" s="27"/>
      <c r="L231" s="27"/>
      <c r="M231" s="27"/>
      <c r="N231" s="27"/>
    </row>
    <row r="232">
      <c r="A232" s="19"/>
      <c r="B232" s="27"/>
      <c r="C232" s="27"/>
      <c r="D232" s="27"/>
      <c r="E232" s="27"/>
      <c r="F232" s="27"/>
      <c r="G232" s="27"/>
      <c r="H232" s="27"/>
      <c r="I232" s="27"/>
      <c r="J232" s="27"/>
      <c r="K232" s="27"/>
      <c r="L232" s="27"/>
      <c r="M232" s="27"/>
      <c r="N232" s="27"/>
    </row>
    <row r="233">
      <c r="A233" s="19"/>
      <c r="B233" s="27"/>
      <c r="C233" s="27"/>
      <c r="D233" s="27"/>
      <c r="E233" s="27"/>
      <c r="F233" s="27"/>
      <c r="G233" s="27"/>
      <c r="H233" s="27"/>
      <c r="I233" s="27"/>
      <c r="J233" s="27"/>
      <c r="K233" s="27"/>
      <c r="L233" s="27"/>
      <c r="M233" s="27"/>
      <c r="N233" s="27"/>
    </row>
    <row r="234">
      <c r="A234" s="19"/>
      <c r="B234" s="27"/>
      <c r="C234" s="27"/>
      <c r="D234" s="27"/>
      <c r="E234" s="27"/>
      <c r="F234" s="27"/>
      <c r="G234" s="27"/>
      <c r="H234" s="27"/>
      <c r="I234" s="27"/>
      <c r="J234" s="27"/>
      <c r="K234" s="27"/>
      <c r="L234" s="27"/>
      <c r="M234" s="27"/>
      <c r="N234" s="27"/>
    </row>
    <row r="235">
      <c r="A235" s="19"/>
      <c r="B235" s="27"/>
      <c r="C235" s="27"/>
      <c r="D235" s="27"/>
      <c r="E235" s="27"/>
      <c r="F235" s="27"/>
      <c r="G235" s="27"/>
      <c r="H235" s="27"/>
      <c r="I235" s="27"/>
      <c r="J235" s="27"/>
      <c r="K235" s="27"/>
      <c r="L235" s="27"/>
      <c r="M235" s="27"/>
      <c r="N235" s="27"/>
    </row>
    <row r="236">
      <c r="A236" s="19"/>
      <c r="B236" s="27"/>
      <c r="C236" s="27"/>
      <c r="D236" s="27"/>
      <c r="E236" s="27"/>
      <c r="F236" s="27"/>
      <c r="G236" s="27"/>
      <c r="H236" s="27"/>
      <c r="I236" s="27"/>
      <c r="J236" s="27"/>
      <c r="K236" s="27"/>
      <c r="L236" s="27"/>
      <c r="M236" s="27"/>
      <c r="N236" s="27"/>
    </row>
    <row r="237">
      <c r="A237" s="19"/>
      <c r="B237" s="27"/>
      <c r="C237" s="27"/>
      <c r="D237" s="27"/>
      <c r="E237" s="27"/>
      <c r="F237" s="27"/>
      <c r="G237" s="27"/>
      <c r="H237" s="27"/>
      <c r="I237" s="27"/>
      <c r="J237" s="27"/>
      <c r="K237" s="27"/>
      <c r="L237" s="27"/>
      <c r="M237" s="27"/>
      <c r="N237" s="27"/>
    </row>
    <row r="238">
      <c r="A238" s="19"/>
      <c r="B238" s="27"/>
      <c r="C238" s="27"/>
      <c r="D238" s="27"/>
      <c r="E238" s="27"/>
      <c r="F238" s="27"/>
      <c r="G238" s="27"/>
      <c r="H238" s="27"/>
      <c r="I238" s="27"/>
      <c r="J238" s="27"/>
      <c r="K238" s="27"/>
      <c r="L238" s="27"/>
      <c r="M238" s="27"/>
      <c r="N238" s="27"/>
    </row>
    <row r="239">
      <c r="A239" s="19"/>
      <c r="B239" s="27"/>
      <c r="C239" s="27"/>
      <c r="D239" s="27"/>
      <c r="E239" s="27"/>
      <c r="F239" s="27"/>
      <c r="G239" s="27"/>
      <c r="H239" s="27"/>
      <c r="I239" s="27"/>
      <c r="J239" s="27"/>
      <c r="K239" s="27"/>
      <c r="L239" s="27"/>
      <c r="M239" s="27"/>
      <c r="N239" s="27"/>
    </row>
    <row r="240">
      <c r="A240" s="19"/>
      <c r="B240" s="27"/>
      <c r="C240" s="27"/>
      <c r="D240" s="27"/>
      <c r="E240" s="27"/>
      <c r="F240" s="27"/>
      <c r="G240" s="27"/>
      <c r="H240" s="27"/>
      <c r="I240" s="27"/>
      <c r="J240" s="27"/>
      <c r="K240" s="27"/>
      <c r="L240" s="27"/>
      <c r="M240" s="27"/>
      <c r="N240" s="27"/>
    </row>
    <row r="241">
      <c r="A241" s="19"/>
      <c r="B241" s="27"/>
      <c r="C241" s="27"/>
      <c r="D241" s="27"/>
      <c r="E241" s="27"/>
      <c r="F241" s="27"/>
      <c r="G241" s="27"/>
      <c r="H241" s="27"/>
      <c r="I241" s="27"/>
      <c r="J241" s="27"/>
      <c r="K241" s="27"/>
      <c r="L241" s="27"/>
      <c r="M241" s="27"/>
      <c r="N241" s="27"/>
    </row>
    <row r="242">
      <c r="A242" s="19"/>
      <c r="B242" s="27"/>
      <c r="C242" s="27"/>
      <c r="D242" s="27"/>
      <c r="E242" s="27"/>
      <c r="F242" s="27"/>
      <c r="G242" s="27"/>
      <c r="H242" s="27"/>
      <c r="I242" s="27"/>
      <c r="J242" s="27"/>
      <c r="K242" s="27"/>
      <c r="L242" s="27"/>
      <c r="M242" s="27"/>
      <c r="N242" s="27"/>
    </row>
    <row r="243">
      <c r="A243" s="19"/>
      <c r="B243" s="27"/>
      <c r="C243" s="27"/>
      <c r="D243" s="27"/>
      <c r="E243" s="27"/>
      <c r="F243" s="27"/>
      <c r="G243" s="27"/>
      <c r="H243" s="27"/>
      <c r="I243" s="27"/>
      <c r="J243" s="27"/>
      <c r="K243" s="27"/>
      <c r="L243" s="27"/>
      <c r="M243" s="27"/>
      <c r="N243" s="27"/>
    </row>
    <row r="244">
      <c r="A244" s="19"/>
      <c r="B244" s="27"/>
      <c r="C244" s="27"/>
      <c r="D244" s="27"/>
      <c r="E244" s="27"/>
      <c r="F244" s="27"/>
      <c r="G244" s="27"/>
      <c r="H244" s="27"/>
      <c r="I244" s="27"/>
      <c r="J244" s="27"/>
      <c r="K244" s="27"/>
      <c r="L244" s="27"/>
      <c r="M244" s="27"/>
      <c r="N244" s="27"/>
    </row>
    <row r="245">
      <c r="A245" s="19"/>
      <c r="B245" s="27"/>
      <c r="C245" s="27"/>
      <c r="D245" s="27"/>
      <c r="E245" s="27"/>
      <c r="F245" s="27"/>
      <c r="G245" s="27"/>
      <c r="H245" s="27"/>
      <c r="I245" s="27"/>
      <c r="J245" s="27"/>
      <c r="K245" s="27"/>
      <c r="L245" s="27"/>
      <c r="M245" s="27"/>
      <c r="N245" s="27"/>
    </row>
    <row r="246">
      <c r="A246" s="19"/>
      <c r="B246" s="27"/>
      <c r="C246" s="27"/>
      <c r="D246" s="27"/>
      <c r="E246" s="27"/>
      <c r="F246" s="27"/>
      <c r="G246" s="27"/>
      <c r="H246" s="27"/>
      <c r="I246" s="27"/>
      <c r="J246" s="27"/>
      <c r="K246" s="27"/>
      <c r="L246" s="27"/>
      <c r="M246" s="27"/>
      <c r="N246" s="27"/>
    </row>
    <row r="247">
      <c r="A247" s="19"/>
      <c r="B247" s="27"/>
      <c r="C247" s="27"/>
      <c r="D247" s="27"/>
      <c r="E247" s="27"/>
      <c r="F247" s="27"/>
      <c r="G247" s="27"/>
      <c r="H247" s="27"/>
      <c r="I247" s="27"/>
      <c r="J247" s="27"/>
      <c r="K247" s="27"/>
      <c r="L247" s="27"/>
      <c r="M247" s="27"/>
      <c r="N247" s="27"/>
    </row>
    <row r="248">
      <c r="A248" s="19"/>
      <c r="B248" s="27"/>
      <c r="C248" s="27"/>
      <c r="D248" s="27"/>
      <c r="E248" s="27"/>
      <c r="F248" s="27"/>
      <c r="G248" s="27"/>
      <c r="H248" s="27"/>
      <c r="I248" s="27"/>
      <c r="J248" s="27"/>
      <c r="K248" s="27"/>
      <c r="L248" s="27"/>
      <c r="M248" s="27"/>
      <c r="N248" s="27"/>
    </row>
    <row r="249">
      <c r="A249" s="19"/>
      <c r="B249" s="27"/>
      <c r="C249" s="27"/>
      <c r="D249" s="27"/>
      <c r="E249" s="27"/>
      <c r="F249" s="27"/>
      <c r="G249" s="27"/>
      <c r="H249" s="27"/>
      <c r="I249" s="27"/>
      <c r="J249" s="27"/>
      <c r="K249" s="27"/>
      <c r="L249" s="27"/>
      <c r="M249" s="27"/>
      <c r="N249" s="27"/>
    </row>
    <row r="250">
      <c r="A250" s="19"/>
      <c r="B250" s="27"/>
      <c r="C250" s="27"/>
      <c r="D250" s="27"/>
      <c r="E250" s="27"/>
      <c r="F250" s="27"/>
      <c r="G250" s="27"/>
      <c r="H250" s="27"/>
      <c r="I250" s="27"/>
      <c r="J250" s="27"/>
      <c r="K250" s="27"/>
      <c r="L250" s="27"/>
      <c r="M250" s="27"/>
      <c r="N250" s="27"/>
    </row>
    <row r="251">
      <c r="A251" s="19"/>
      <c r="B251" s="27"/>
      <c r="C251" s="27"/>
      <c r="D251" s="27"/>
      <c r="E251" s="27"/>
      <c r="F251" s="27"/>
      <c r="G251" s="27"/>
      <c r="H251" s="27"/>
      <c r="I251" s="27"/>
      <c r="J251" s="27"/>
      <c r="K251" s="27"/>
      <c r="L251" s="27"/>
      <c r="M251" s="27"/>
      <c r="N251" s="27"/>
    </row>
    <row r="252">
      <c r="A252" s="19"/>
      <c r="B252" s="27"/>
      <c r="C252" s="27"/>
      <c r="D252" s="27"/>
      <c r="E252" s="27"/>
      <c r="F252" s="27"/>
      <c r="G252" s="27"/>
      <c r="H252" s="27"/>
      <c r="I252" s="27"/>
      <c r="J252" s="27"/>
      <c r="K252" s="27"/>
      <c r="L252" s="27"/>
      <c r="M252" s="27"/>
      <c r="N252" s="27"/>
    </row>
    <row r="253">
      <c r="A253" s="19"/>
      <c r="B253" s="27"/>
      <c r="C253" s="27"/>
      <c r="D253" s="27"/>
      <c r="E253" s="27"/>
      <c r="F253" s="27"/>
      <c r="G253" s="27"/>
      <c r="H253" s="27"/>
      <c r="I253" s="27"/>
      <c r="J253" s="27"/>
      <c r="K253" s="27"/>
      <c r="L253" s="27"/>
      <c r="M253" s="27"/>
      <c r="N253" s="27"/>
    </row>
    <row r="254">
      <c r="A254" s="19"/>
      <c r="B254" s="27"/>
      <c r="C254" s="27"/>
      <c r="D254" s="27"/>
      <c r="E254" s="27"/>
      <c r="F254" s="27"/>
      <c r="G254" s="27"/>
      <c r="H254" s="27"/>
      <c r="I254" s="27"/>
      <c r="J254" s="27"/>
      <c r="K254" s="27"/>
      <c r="L254" s="27"/>
      <c r="M254" s="27"/>
      <c r="N254" s="27"/>
    </row>
    <row r="255">
      <c r="A255" s="19"/>
      <c r="B255" s="27"/>
      <c r="C255" s="27"/>
      <c r="D255" s="27"/>
      <c r="E255" s="27"/>
      <c r="F255" s="27"/>
      <c r="G255" s="27"/>
      <c r="H255" s="27"/>
      <c r="I255" s="27"/>
      <c r="J255" s="27"/>
      <c r="K255" s="27"/>
      <c r="L255" s="27"/>
      <c r="M255" s="27"/>
      <c r="N255" s="27"/>
    </row>
    <row r="256">
      <c r="A256" s="19"/>
      <c r="B256" s="27"/>
      <c r="C256" s="27"/>
      <c r="D256" s="27"/>
      <c r="E256" s="27"/>
      <c r="F256" s="27"/>
      <c r="G256" s="27"/>
      <c r="H256" s="27"/>
      <c r="I256" s="27"/>
      <c r="J256" s="27"/>
      <c r="K256" s="27"/>
      <c r="L256" s="27"/>
      <c r="M256" s="27"/>
      <c r="N256" s="27"/>
    </row>
    <row r="257">
      <c r="A257" s="19"/>
      <c r="B257" s="27"/>
      <c r="C257" s="27"/>
      <c r="D257" s="27"/>
      <c r="E257" s="27"/>
      <c r="F257" s="27"/>
      <c r="G257" s="27"/>
      <c r="H257" s="27"/>
      <c r="I257" s="27"/>
      <c r="J257" s="27"/>
      <c r="K257" s="27"/>
      <c r="L257" s="27"/>
      <c r="M257" s="27"/>
      <c r="N257" s="27"/>
    </row>
    <row r="258">
      <c r="A258" s="19"/>
      <c r="B258" s="27"/>
      <c r="C258" s="27"/>
      <c r="D258" s="27"/>
      <c r="E258" s="27"/>
      <c r="F258" s="27"/>
      <c r="G258" s="27"/>
      <c r="H258" s="27"/>
      <c r="I258" s="27"/>
      <c r="J258" s="27"/>
      <c r="K258" s="27"/>
      <c r="L258" s="27"/>
      <c r="M258" s="27"/>
      <c r="N258" s="27"/>
    </row>
    <row r="259">
      <c r="A259" s="19"/>
      <c r="B259" s="27"/>
      <c r="C259" s="27"/>
      <c r="D259" s="27"/>
      <c r="E259" s="27"/>
      <c r="F259" s="27"/>
      <c r="G259" s="27"/>
      <c r="H259" s="27"/>
      <c r="I259" s="27"/>
      <c r="J259" s="27"/>
      <c r="K259" s="27"/>
      <c r="L259" s="27"/>
      <c r="M259" s="27"/>
      <c r="N259" s="27"/>
    </row>
    <row r="260">
      <c r="A260" s="19"/>
      <c r="B260" s="27"/>
      <c r="C260" s="27"/>
      <c r="D260" s="27"/>
      <c r="E260" s="27"/>
      <c r="F260" s="27"/>
      <c r="G260" s="27"/>
      <c r="H260" s="27"/>
      <c r="I260" s="27"/>
      <c r="J260" s="27"/>
      <c r="K260" s="27"/>
      <c r="L260" s="27"/>
      <c r="M260" s="27"/>
      <c r="N260" s="27"/>
    </row>
    <row r="261">
      <c r="A261" s="19"/>
      <c r="B261" s="27"/>
      <c r="C261" s="27"/>
      <c r="D261" s="27"/>
      <c r="E261" s="27"/>
      <c r="F261" s="27"/>
      <c r="G261" s="27"/>
      <c r="H261" s="27"/>
      <c r="I261" s="27"/>
      <c r="J261" s="27"/>
      <c r="K261" s="27"/>
      <c r="L261" s="27"/>
      <c r="M261" s="27"/>
      <c r="N261" s="27"/>
    </row>
    <row r="262">
      <c r="A262" s="19"/>
      <c r="B262" s="27"/>
      <c r="C262" s="27"/>
      <c r="D262" s="27"/>
      <c r="E262" s="27"/>
      <c r="F262" s="27"/>
      <c r="G262" s="27"/>
      <c r="H262" s="27"/>
      <c r="I262" s="27"/>
      <c r="J262" s="27"/>
      <c r="K262" s="27"/>
      <c r="L262" s="27"/>
      <c r="M262" s="27"/>
      <c r="N262" s="27"/>
    </row>
    <row r="263">
      <c r="A263" s="19"/>
      <c r="B263" s="27"/>
      <c r="C263" s="27"/>
      <c r="D263" s="27"/>
      <c r="E263" s="27"/>
      <c r="F263" s="27"/>
      <c r="G263" s="27"/>
      <c r="H263" s="27"/>
      <c r="I263" s="27"/>
      <c r="J263" s="27"/>
      <c r="K263" s="27"/>
      <c r="L263" s="27"/>
      <c r="M263" s="27"/>
      <c r="N263" s="27"/>
    </row>
    <row r="264">
      <c r="A264" s="19"/>
      <c r="B264" s="27"/>
      <c r="C264" s="27"/>
      <c r="D264" s="27"/>
      <c r="E264" s="27"/>
      <c r="F264" s="27"/>
      <c r="G264" s="27"/>
      <c r="H264" s="27"/>
      <c r="I264" s="27"/>
      <c r="J264" s="27"/>
      <c r="K264" s="27"/>
      <c r="L264" s="27"/>
      <c r="M264" s="27"/>
      <c r="N264" s="27"/>
    </row>
    <row r="265">
      <c r="A265" s="19"/>
      <c r="B265" s="27"/>
      <c r="C265" s="27"/>
      <c r="D265" s="27"/>
      <c r="E265" s="27"/>
      <c r="F265" s="27"/>
      <c r="G265" s="27"/>
      <c r="H265" s="27"/>
      <c r="I265" s="27"/>
      <c r="J265" s="27"/>
      <c r="K265" s="27"/>
      <c r="L265" s="27"/>
      <c r="M265" s="27"/>
      <c r="N265" s="27"/>
    </row>
    <row r="266">
      <c r="A266" s="19"/>
      <c r="B266" s="27"/>
      <c r="C266" s="27"/>
      <c r="D266" s="27"/>
      <c r="E266" s="27"/>
      <c r="F266" s="27"/>
      <c r="G266" s="27"/>
      <c r="H266" s="27"/>
      <c r="I266" s="27"/>
      <c r="J266" s="27"/>
      <c r="K266" s="27"/>
      <c r="L266" s="27"/>
      <c r="M266" s="27"/>
      <c r="N266" s="27"/>
    </row>
    <row r="267">
      <c r="A267" s="19"/>
      <c r="B267" s="27"/>
      <c r="C267" s="27"/>
      <c r="D267" s="27"/>
      <c r="E267" s="27"/>
      <c r="F267" s="27"/>
      <c r="G267" s="27"/>
      <c r="H267" s="27"/>
      <c r="I267" s="27"/>
      <c r="J267" s="27"/>
      <c r="K267" s="27"/>
      <c r="L267" s="27"/>
      <c r="M267" s="27"/>
      <c r="N267" s="27"/>
    </row>
    <row r="268">
      <c r="A268" s="19"/>
      <c r="B268" s="27"/>
      <c r="C268" s="27"/>
      <c r="D268" s="27"/>
      <c r="E268" s="27"/>
      <c r="F268" s="27"/>
      <c r="G268" s="27"/>
      <c r="H268" s="27"/>
      <c r="I268" s="27"/>
      <c r="J268" s="27"/>
      <c r="K268" s="27"/>
      <c r="L268" s="27"/>
      <c r="M268" s="27"/>
      <c r="N268" s="27"/>
    </row>
    <row r="269">
      <c r="A269" s="19"/>
      <c r="B269" s="27"/>
      <c r="C269" s="27"/>
      <c r="D269" s="27"/>
      <c r="E269" s="27"/>
      <c r="F269" s="27"/>
      <c r="G269" s="27"/>
      <c r="H269" s="27"/>
      <c r="I269" s="27"/>
      <c r="J269" s="27"/>
      <c r="K269" s="27"/>
      <c r="L269" s="27"/>
      <c r="M269" s="27"/>
      <c r="N269" s="27"/>
    </row>
    <row r="270">
      <c r="A270" s="19"/>
      <c r="B270" s="27"/>
      <c r="C270" s="27"/>
      <c r="D270" s="27"/>
      <c r="E270" s="27"/>
      <c r="F270" s="27"/>
      <c r="G270" s="27"/>
      <c r="H270" s="27"/>
      <c r="I270" s="27"/>
      <c r="J270" s="27"/>
      <c r="K270" s="27"/>
      <c r="L270" s="27"/>
      <c r="M270" s="27"/>
      <c r="N270" s="27"/>
    </row>
    <row r="271">
      <c r="A271" s="19"/>
      <c r="B271" s="27"/>
      <c r="C271" s="27"/>
      <c r="D271" s="27"/>
      <c r="E271" s="27"/>
      <c r="F271" s="27"/>
      <c r="G271" s="27"/>
      <c r="H271" s="27"/>
      <c r="I271" s="27"/>
      <c r="J271" s="27"/>
      <c r="K271" s="27"/>
      <c r="L271" s="27"/>
      <c r="M271" s="27"/>
      <c r="N271" s="27"/>
    </row>
    <row r="272">
      <c r="A272" s="19"/>
      <c r="B272" s="27"/>
      <c r="C272" s="27"/>
      <c r="D272" s="27"/>
      <c r="E272" s="27"/>
      <c r="F272" s="27"/>
      <c r="G272" s="27"/>
      <c r="H272" s="27"/>
      <c r="I272" s="27"/>
      <c r="J272" s="27"/>
      <c r="K272" s="27"/>
      <c r="L272" s="27"/>
      <c r="M272" s="27"/>
      <c r="N272" s="27"/>
    </row>
    <row r="273">
      <c r="A273" s="19"/>
      <c r="B273" s="27"/>
      <c r="C273" s="27"/>
      <c r="D273" s="27"/>
      <c r="E273" s="27"/>
      <c r="F273" s="27"/>
      <c r="G273" s="27"/>
      <c r="H273" s="27"/>
      <c r="I273" s="27"/>
      <c r="J273" s="27"/>
      <c r="K273" s="27"/>
      <c r="L273" s="27"/>
      <c r="M273" s="27"/>
      <c r="N273" s="27"/>
    </row>
    <row r="274">
      <c r="A274" s="19"/>
      <c r="B274" s="27"/>
      <c r="C274" s="27"/>
      <c r="D274" s="27"/>
      <c r="E274" s="27"/>
      <c r="F274" s="27"/>
      <c r="G274" s="27"/>
      <c r="H274" s="27"/>
      <c r="I274" s="27"/>
      <c r="J274" s="27"/>
      <c r="K274" s="27"/>
      <c r="L274" s="27"/>
      <c r="M274" s="27"/>
      <c r="N274" s="27"/>
    </row>
    <row r="275">
      <c r="A275" s="19"/>
      <c r="B275" s="27"/>
      <c r="C275" s="27"/>
      <c r="D275" s="27"/>
      <c r="E275" s="27"/>
      <c r="F275" s="27"/>
      <c r="G275" s="27"/>
      <c r="H275" s="27"/>
      <c r="I275" s="27"/>
      <c r="J275" s="27"/>
      <c r="K275" s="27"/>
      <c r="L275" s="27"/>
      <c r="M275" s="27"/>
      <c r="N275" s="27"/>
    </row>
    <row r="276">
      <c r="A276" s="19"/>
      <c r="B276" s="27"/>
      <c r="C276" s="27"/>
      <c r="D276" s="27"/>
      <c r="E276" s="27"/>
      <c r="F276" s="27"/>
      <c r="G276" s="27"/>
      <c r="H276" s="27"/>
      <c r="I276" s="27"/>
      <c r="J276" s="27"/>
      <c r="K276" s="27"/>
      <c r="L276" s="27"/>
      <c r="M276" s="27"/>
      <c r="N276" s="27"/>
    </row>
    <row r="277">
      <c r="A277" s="19"/>
      <c r="B277" s="27"/>
      <c r="C277" s="27"/>
      <c r="D277" s="27"/>
      <c r="E277" s="27"/>
      <c r="F277" s="27"/>
      <c r="G277" s="27"/>
      <c r="H277" s="27"/>
      <c r="I277" s="27"/>
      <c r="J277" s="27"/>
      <c r="K277" s="27"/>
      <c r="L277" s="27"/>
      <c r="M277" s="27"/>
      <c r="N277" s="27"/>
    </row>
    <row r="278">
      <c r="A278" s="19"/>
      <c r="B278" s="27"/>
      <c r="C278" s="27"/>
      <c r="D278" s="27"/>
      <c r="E278" s="27"/>
      <c r="F278" s="27"/>
      <c r="G278" s="27"/>
      <c r="H278" s="27"/>
      <c r="I278" s="27"/>
      <c r="J278" s="27"/>
      <c r="K278" s="27"/>
      <c r="L278" s="27"/>
      <c r="M278" s="27"/>
      <c r="N278" s="27"/>
    </row>
    <row r="279">
      <c r="A279" s="19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</row>
    <row r="280">
      <c r="A280" s="19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</row>
    <row r="281">
      <c r="A281" s="19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</row>
    <row r="282">
      <c r="A282" s="19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</row>
    <row r="283">
      <c r="A283" s="19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</row>
    <row r="284">
      <c r="A284" s="19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</row>
    <row r="285">
      <c r="A285" s="19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</row>
    <row r="286">
      <c r="A286" s="19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</row>
    <row r="287">
      <c r="A287" s="19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</row>
    <row r="288">
      <c r="A288" s="19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</row>
    <row r="289">
      <c r="A289" s="19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</row>
    <row r="290">
      <c r="A290" s="19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</row>
    <row r="291">
      <c r="A291" s="19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</row>
    <row r="292">
      <c r="A292" s="19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</row>
    <row r="293">
      <c r="A293" s="19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</row>
    <row r="294">
      <c r="A294" s="19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</row>
    <row r="295">
      <c r="A295" s="19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</row>
    <row r="296">
      <c r="A296" s="19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</row>
    <row r="297">
      <c r="A297" s="19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</row>
    <row r="298">
      <c r="A298" s="19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</row>
    <row r="299">
      <c r="A299" s="19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</row>
    <row r="300">
      <c r="A300" s="19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</row>
    <row r="301">
      <c r="A301" s="19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</row>
    <row r="302">
      <c r="A302" s="19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</row>
    <row r="303">
      <c r="A303" s="19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</row>
    <row r="304">
      <c r="A304" s="19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</row>
    <row r="305">
      <c r="A305" s="19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</row>
    <row r="306">
      <c r="A306" s="19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</row>
    <row r="307">
      <c r="A307" s="19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</row>
    <row r="308">
      <c r="A308" s="19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</row>
    <row r="309">
      <c r="A309" s="19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</row>
    <row r="310">
      <c r="A310" s="19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</row>
    <row r="311">
      <c r="A311" s="19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</row>
    <row r="312">
      <c r="A312" s="19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</row>
    <row r="313">
      <c r="A313" s="19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</row>
    <row r="314">
      <c r="A314" s="19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</row>
    <row r="315">
      <c r="A315" s="19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</row>
    <row r="316">
      <c r="A316" s="19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</row>
    <row r="317">
      <c r="A317" s="19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</row>
    <row r="318">
      <c r="A318" s="19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</row>
    <row r="319">
      <c r="A319" s="19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</row>
    <row r="320">
      <c r="A320" s="19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</row>
    <row r="321">
      <c r="A321" s="19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</row>
    <row r="322">
      <c r="A322" s="19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</row>
    <row r="323">
      <c r="A323" s="19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</row>
    <row r="324">
      <c r="A324" s="19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</row>
    <row r="325">
      <c r="A325" s="19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</row>
    <row r="326">
      <c r="A326" s="19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</row>
    <row r="327">
      <c r="A327" s="19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</row>
    <row r="328">
      <c r="A328" s="19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</row>
    <row r="329">
      <c r="A329" s="19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</row>
    <row r="330">
      <c r="A330" s="19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</row>
    <row r="331">
      <c r="A331" s="19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</row>
    <row r="332">
      <c r="A332" s="19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</row>
    <row r="333">
      <c r="A333" s="19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</row>
    <row r="334">
      <c r="A334" s="19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</row>
    <row r="335">
      <c r="A335" s="19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</row>
    <row r="336">
      <c r="A336" s="19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</row>
    <row r="337">
      <c r="A337" s="19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</row>
    <row r="338">
      <c r="A338" s="19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</row>
    <row r="339">
      <c r="A339" s="19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</row>
    <row r="340">
      <c r="A340" s="19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</row>
    <row r="341">
      <c r="A341" s="19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</row>
    <row r="342">
      <c r="A342" s="19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</row>
    <row r="343">
      <c r="A343" s="19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</row>
    <row r="344">
      <c r="A344" s="19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</row>
    <row r="345">
      <c r="A345" s="19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</row>
    <row r="346">
      <c r="A346" s="19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</row>
    <row r="347">
      <c r="A347" s="19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</row>
    <row r="348">
      <c r="A348" s="19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</row>
    <row r="349">
      <c r="A349" s="19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</row>
    <row r="350">
      <c r="A350" s="19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</row>
    <row r="351">
      <c r="A351" s="19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</row>
    <row r="352">
      <c r="A352" s="19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</row>
    <row r="353">
      <c r="A353" s="19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</row>
    <row r="354">
      <c r="A354" s="19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</row>
    <row r="355">
      <c r="A355" s="19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</row>
    <row r="356">
      <c r="A356" s="19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</row>
    <row r="357">
      <c r="A357" s="19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</row>
    <row r="358">
      <c r="A358" s="19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</row>
    <row r="359">
      <c r="A359" s="19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</row>
    <row r="360">
      <c r="A360" s="19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</row>
    <row r="361">
      <c r="A361" s="19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</row>
    <row r="362">
      <c r="A362" s="19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</row>
    <row r="363">
      <c r="A363" s="19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</row>
    <row r="364">
      <c r="A364" s="19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</row>
    <row r="365">
      <c r="A365" s="19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</row>
    <row r="366">
      <c r="A366" s="19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</row>
    <row r="367">
      <c r="A367" s="19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</row>
    <row r="368">
      <c r="A368" s="19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</row>
    <row r="369">
      <c r="A369" s="19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</row>
    <row r="370">
      <c r="A370" s="19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</row>
    <row r="371">
      <c r="A371" s="19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</row>
    <row r="372">
      <c r="A372" s="19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</row>
    <row r="373">
      <c r="A373" s="19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</row>
    <row r="374">
      <c r="A374" s="19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</row>
    <row r="375">
      <c r="A375" s="19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</row>
    <row r="376">
      <c r="A376" s="19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</row>
    <row r="377">
      <c r="A377" s="19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</row>
    <row r="378">
      <c r="A378" s="19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</row>
    <row r="379">
      <c r="A379" s="19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</row>
    <row r="380">
      <c r="A380" s="19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</row>
    <row r="381">
      <c r="A381" s="19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</row>
    <row r="382">
      <c r="A382" s="19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</row>
    <row r="383">
      <c r="A383" s="19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</row>
    <row r="384">
      <c r="A384" s="19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</row>
    <row r="385">
      <c r="A385" s="19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</row>
    <row r="386">
      <c r="A386" s="19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</row>
    <row r="387">
      <c r="A387" s="19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</row>
    <row r="388">
      <c r="A388" s="19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</row>
    <row r="389">
      <c r="A389" s="19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</row>
    <row r="390">
      <c r="A390" s="19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</row>
    <row r="391">
      <c r="A391" s="19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</row>
    <row r="392">
      <c r="A392" s="19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</row>
    <row r="393">
      <c r="A393" s="19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</row>
    <row r="394">
      <c r="A394" s="19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</row>
    <row r="395">
      <c r="A395" s="19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</row>
    <row r="396">
      <c r="A396" s="19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</row>
    <row r="397">
      <c r="A397" s="19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</row>
    <row r="398">
      <c r="A398" s="19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</row>
    <row r="399">
      <c r="A399" s="19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</row>
    <row r="400">
      <c r="A400" s="19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</row>
    <row r="401">
      <c r="A401" s="19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</row>
    <row r="402">
      <c r="A402" s="19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</row>
    <row r="403">
      <c r="A403" s="19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</row>
    <row r="404">
      <c r="A404" s="19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</row>
    <row r="405">
      <c r="A405" s="19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</row>
    <row r="406">
      <c r="A406" s="19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</row>
    <row r="407">
      <c r="A407" s="19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</row>
    <row r="408">
      <c r="A408" s="19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</row>
    <row r="409">
      <c r="A409" s="19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</row>
    <row r="410">
      <c r="A410" s="19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</row>
    <row r="411">
      <c r="A411" s="19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</row>
    <row r="412">
      <c r="A412" s="19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</row>
    <row r="413">
      <c r="A413" s="19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</row>
    <row r="414">
      <c r="A414" s="19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</row>
    <row r="415">
      <c r="A415" s="19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</row>
    <row r="416">
      <c r="A416" s="19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</row>
    <row r="417">
      <c r="A417" s="19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</row>
    <row r="418">
      <c r="A418" s="19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</row>
    <row r="419">
      <c r="A419" s="19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</row>
    <row r="420">
      <c r="A420" s="19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</row>
    <row r="421">
      <c r="A421" s="19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</row>
    <row r="422">
      <c r="A422" s="19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</row>
    <row r="423">
      <c r="A423" s="19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</row>
    <row r="424">
      <c r="A424" s="19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</row>
    <row r="425">
      <c r="A425" s="19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</row>
    <row r="426">
      <c r="A426" s="19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</row>
    <row r="427">
      <c r="A427" s="19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</row>
    <row r="428">
      <c r="A428" s="19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</row>
    <row r="429">
      <c r="A429" s="19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</row>
    <row r="430">
      <c r="A430" s="19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</row>
    <row r="431">
      <c r="A431" s="19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</row>
    <row r="432">
      <c r="A432" s="19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</row>
    <row r="433">
      <c r="A433" s="19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</row>
    <row r="434">
      <c r="A434" s="19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</row>
    <row r="435">
      <c r="A435" s="19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</row>
    <row r="436">
      <c r="A436" s="19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</row>
    <row r="437">
      <c r="A437" s="19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</row>
    <row r="438">
      <c r="A438" s="19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</row>
    <row r="439">
      <c r="A439" s="19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</row>
    <row r="440">
      <c r="A440" s="19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</row>
    <row r="441">
      <c r="A441" s="19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</row>
    <row r="442">
      <c r="A442" s="19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</row>
    <row r="443">
      <c r="A443" s="19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</row>
    <row r="444">
      <c r="A444" s="19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</row>
    <row r="445">
      <c r="A445" s="19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</row>
    <row r="446">
      <c r="A446" s="19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</row>
    <row r="447">
      <c r="A447" s="19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</row>
    <row r="448">
      <c r="A448" s="19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</row>
    <row r="449">
      <c r="A449" s="19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</row>
    <row r="450">
      <c r="A450" s="19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</row>
    <row r="451">
      <c r="A451" s="19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</row>
    <row r="452">
      <c r="A452" s="19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</row>
    <row r="453">
      <c r="A453" s="19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</row>
    <row r="454">
      <c r="A454" s="19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</row>
    <row r="455">
      <c r="A455" s="19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</row>
    <row r="456">
      <c r="A456" s="19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</row>
    <row r="457">
      <c r="A457" s="19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</row>
    <row r="458">
      <c r="A458" s="19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</row>
    <row r="459">
      <c r="A459" s="19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</row>
    <row r="460">
      <c r="A460" s="19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</row>
    <row r="461">
      <c r="A461" s="19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</row>
    <row r="462">
      <c r="A462" s="19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</row>
    <row r="463">
      <c r="A463" s="19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</row>
    <row r="464">
      <c r="A464" s="19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</row>
    <row r="465">
      <c r="A465" s="19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</row>
    <row r="466">
      <c r="A466" s="19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</row>
    <row r="467">
      <c r="A467" s="19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</row>
    <row r="468">
      <c r="A468" s="19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</row>
    <row r="469">
      <c r="A469" s="19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</row>
    <row r="470">
      <c r="A470" s="19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</row>
    <row r="471">
      <c r="A471" s="19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</row>
    <row r="472">
      <c r="A472" s="19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</row>
    <row r="473">
      <c r="A473" s="19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</row>
    <row r="474">
      <c r="A474" s="19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</row>
    <row r="475">
      <c r="A475" s="19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</row>
    <row r="476">
      <c r="A476" s="19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</row>
    <row r="477">
      <c r="A477" s="19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</row>
    <row r="478">
      <c r="A478" s="19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</row>
    <row r="479">
      <c r="A479" s="19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</row>
    <row r="480">
      <c r="A480" s="19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</row>
    <row r="481">
      <c r="A481" s="19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</row>
    <row r="482">
      <c r="A482" s="19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</row>
    <row r="483">
      <c r="A483" s="19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</row>
    <row r="484">
      <c r="A484" s="19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</row>
    <row r="485">
      <c r="A485" s="19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</row>
    <row r="486">
      <c r="A486" s="19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</row>
    <row r="487">
      <c r="A487" s="19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</row>
    <row r="488">
      <c r="A488" s="19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</row>
    <row r="489">
      <c r="A489" s="19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</row>
    <row r="490">
      <c r="A490" s="19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</row>
    <row r="491">
      <c r="A491" s="19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</row>
    <row r="492">
      <c r="A492" s="19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</row>
    <row r="493">
      <c r="A493" s="19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</row>
    <row r="494">
      <c r="A494" s="19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</row>
    <row r="495">
      <c r="A495" s="19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</row>
    <row r="496">
      <c r="A496" s="19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</row>
    <row r="497">
      <c r="A497" s="19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</row>
    <row r="498">
      <c r="A498" s="19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</row>
    <row r="499">
      <c r="A499" s="19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</row>
    <row r="500">
      <c r="A500" s="19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</row>
    <row r="501">
      <c r="A501" s="19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</row>
    <row r="502">
      <c r="A502" s="19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</row>
    <row r="503">
      <c r="A503" s="19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</row>
    <row r="504">
      <c r="A504" s="19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</row>
    <row r="505">
      <c r="A505" s="19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</row>
    <row r="506">
      <c r="A506" s="19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</row>
    <row r="507">
      <c r="A507" s="19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</row>
    <row r="508">
      <c r="A508" s="19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</row>
    <row r="509">
      <c r="A509" s="19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</row>
    <row r="510">
      <c r="A510" s="19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</row>
    <row r="511">
      <c r="A511" s="19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</row>
    <row r="512">
      <c r="A512" s="19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</row>
    <row r="513">
      <c r="A513" s="19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</row>
    <row r="514">
      <c r="A514" s="19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</row>
    <row r="515">
      <c r="A515" s="19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</row>
    <row r="516">
      <c r="A516" s="19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</row>
    <row r="517">
      <c r="A517" s="19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</row>
    <row r="518">
      <c r="A518" s="19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</row>
    <row r="519">
      <c r="A519" s="19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</row>
    <row r="520">
      <c r="A520" s="19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</row>
    <row r="521">
      <c r="A521" s="19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</row>
    <row r="522">
      <c r="A522" s="19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</row>
    <row r="523">
      <c r="A523" s="19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</row>
    <row r="524">
      <c r="A524" s="19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</row>
    <row r="525">
      <c r="A525" s="19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</row>
    <row r="526">
      <c r="A526" s="19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</row>
    <row r="527">
      <c r="A527" s="19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</row>
    <row r="528">
      <c r="A528" s="19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</row>
    <row r="529">
      <c r="A529" s="19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</row>
    <row r="530">
      <c r="A530" s="19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</row>
    <row r="531">
      <c r="A531" s="19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</row>
    <row r="532">
      <c r="A532" s="19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</row>
    <row r="533">
      <c r="A533" s="19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</row>
    <row r="534">
      <c r="A534" s="19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</row>
    <row r="535">
      <c r="A535" s="19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</row>
    <row r="536">
      <c r="A536" s="19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</row>
    <row r="537">
      <c r="A537" s="19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</row>
    <row r="538">
      <c r="A538" s="19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</row>
    <row r="539">
      <c r="A539" s="19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</row>
    <row r="540">
      <c r="A540" s="19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</row>
    <row r="541">
      <c r="A541" s="19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</row>
    <row r="542">
      <c r="A542" s="19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</row>
    <row r="543">
      <c r="A543" s="19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</row>
    <row r="544">
      <c r="A544" s="19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</row>
    <row r="545">
      <c r="A545" s="19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</row>
    <row r="546">
      <c r="A546" s="19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</row>
    <row r="547">
      <c r="A547" s="19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</row>
    <row r="548">
      <c r="A548" s="19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</row>
    <row r="549">
      <c r="A549" s="19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</row>
    <row r="550">
      <c r="A550" s="19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</row>
    <row r="551">
      <c r="A551" s="19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</row>
    <row r="552">
      <c r="A552" s="19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</row>
    <row r="553">
      <c r="A553" s="19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</row>
    <row r="554">
      <c r="A554" s="19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</row>
    <row r="555">
      <c r="A555" s="19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</row>
    <row r="556">
      <c r="A556" s="19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</row>
    <row r="557">
      <c r="A557" s="19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</row>
    <row r="558">
      <c r="A558" s="19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</row>
    <row r="559">
      <c r="A559" s="19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</row>
    <row r="560">
      <c r="A560" s="19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</row>
    <row r="561">
      <c r="A561" s="19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</row>
    <row r="562">
      <c r="A562" s="19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</row>
    <row r="563">
      <c r="A563" s="19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</row>
    <row r="564">
      <c r="A564" s="19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</row>
    <row r="565">
      <c r="A565" s="19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</row>
    <row r="566">
      <c r="A566" s="19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</row>
    <row r="567">
      <c r="A567" s="19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</row>
    <row r="568">
      <c r="A568" s="19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</row>
    <row r="569">
      <c r="A569" s="19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</row>
    <row r="570">
      <c r="A570" s="19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</row>
    <row r="571">
      <c r="A571" s="19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</row>
    <row r="572">
      <c r="A572" s="19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</row>
    <row r="573">
      <c r="A573" s="19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</row>
    <row r="574">
      <c r="A574" s="19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</row>
    <row r="575">
      <c r="A575" s="19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</row>
    <row r="576">
      <c r="A576" s="19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</row>
    <row r="577">
      <c r="A577" s="19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</row>
    <row r="578">
      <c r="A578" s="19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</row>
    <row r="579">
      <c r="A579" s="19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</row>
    <row r="580">
      <c r="A580" s="19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</row>
    <row r="581">
      <c r="A581" s="19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</row>
    <row r="582">
      <c r="A582" s="19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</row>
    <row r="583">
      <c r="A583" s="19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</row>
    <row r="584">
      <c r="A584" s="19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</row>
    <row r="585">
      <c r="A585" s="19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</row>
    <row r="586">
      <c r="A586" s="19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</row>
    <row r="587">
      <c r="A587" s="19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</row>
    <row r="588">
      <c r="A588" s="19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</row>
    <row r="589">
      <c r="A589" s="19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</row>
    <row r="590">
      <c r="A590" s="19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</row>
    <row r="591">
      <c r="A591" s="19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</row>
    <row r="592">
      <c r="A592" s="19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</row>
    <row r="593">
      <c r="A593" s="19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</row>
    <row r="594">
      <c r="A594" s="19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</row>
    <row r="595">
      <c r="A595" s="19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</row>
    <row r="596">
      <c r="A596" s="19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</row>
    <row r="597">
      <c r="A597" s="19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</row>
    <row r="598">
      <c r="A598" s="19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</row>
    <row r="599">
      <c r="A599" s="19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</row>
    <row r="600">
      <c r="A600" s="19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</row>
    <row r="601">
      <c r="A601" s="19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</row>
    <row r="602">
      <c r="A602" s="19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</row>
    <row r="603">
      <c r="A603" s="19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</row>
    <row r="604">
      <c r="A604" s="19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</row>
    <row r="605">
      <c r="A605" s="19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</row>
    <row r="606">
      <c r="A606" s="19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</row>
    <row r="607">
      <c r="A607" s="19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</row>
    <row r="608">
      <c r="A608" s="19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</row>
    <row r="609">
      <c r="A609" s="19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</row>
    <row r="610">
      <c r="A610" s="19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</row>
    <row r="611">
      <c r="A611" s="19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</row>
    <row r="612">
      <c r="A612" s="19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</row>
    <row r="613">
      <c r="A613" s="19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</row>
    <row r="614">
      <c r="A614" s="19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</row>
    <row r="615">
      <c r="A615" s="19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</row>
    <row r="616">
      <c r="A616" s="19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</row>
    <row r="617">
      <c r="A617" s="19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</row>
    <row r="618">
      <c r="A618" s="19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</row>
    <row r="619">
      <c r="A619" s="19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</row>
    <row r="620">
      <c r="A620" s="19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</row>
    <row r="621">
      <c r="A621" s="19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</row>
    <row r="622">
      <c r="A622" s="19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</row>
    <row r="623">
      <c r="A623" s="19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</row>
    <row r="624">
      <c r="A624" s="19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</row>
    <row r="625">
      <c r="A625" s="19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</row>
    <row r="626">
      <c r="A626" s="19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</row>
    <row r="627">
      <c r="A627" s="19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</row>
    <row r="628">
      <c r="A628" s="19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</row>
    <row r="629">
      <c r="A629" s="19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</row>
    <row r="630">
      <c r="A630" s="19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</row>
    <row r="631">
      <c r="A631" s="19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</row>
    <row r="632">
      <c r="A632" s="19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</row>
    <row r="633">
      <c r="A633" s="19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</row>
    <row r="634">
      <c r="A634" s="19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</row>
    <row r="635">
      <c r="A635" s="19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</row>
    <row r="636">
      <c r="A636" s="19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</row>
    <row r="637">
      <c r="A637" s="19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</row>
    <row r="638">
      <c r="A638" s="19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</row>
    <row r="639">
      <c r="A639" s="19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</row>
    <row r="640">
      <c r="A640" s="19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</row>
    <row r="641">
      <c r="A641" s="19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</row>
    <row r="642">
      <c r="A642" s="19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</row>
    <row r="643">
      <c r="A643" s="19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</row>
    <row r="644">
      <c r="A644" s="19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</row>
    <row r="645">
      <c r="A645" s="19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</row>
    <row r="646">
      <c r="A646" s="19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</row>
    <row r="647">
      <c r="A647" s="19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</row>
    <row r="648">
      <c r="A648" s="19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</row>
    <row r="649">
      <c r="A649" s="19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</row>
    <row r="650">
      <c r="A650" s="19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</row>
    <row r="651">
      <c r="A651" s="19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</row>
    <row r="652">
      <c r="A652" s="19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</row>
    <row r="653">
      <c r="A653" s="19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</row>
    <row r="654">
      <c r="A654" s="19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</row>
    <row r="655">
      <c r="A655" s="19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</row>
    <row r="656">
      <c r="A656" s="19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</row>
    <row r="657">
      <c r="A657" s="19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</row>
    <row r="658">
      <c r="A658" s="19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</row>
    <row r="659">
      <c r="A659" s="19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</row>
    <row r="660">
      <c r="A660" s="19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</row>
    <row r="661">
      <c r="A661" s="19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</row>
    <row r="662">
      <c r="A662" s="19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</row>
    <row r="663">
      <c r="A663" s="19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</row>
    <row r="664">
      <c r="A664" s="19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</row>
    <row r="665">
      <c r="A665" s="19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</row>
    <row r="666">
      <c r="A666" s="19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</row>
    <row r="667">
      <c r="A667" s="19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</row>
    <row r="668">
      <c r="A668" s="19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</row>
    <row r="669">
      <c r="A669" s="19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</row>
    <row r="670">
      <c r="A670" s="19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</row>
    <row r="671">
      <c r="A671" s="19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</row>
    <row r="672">
      <c r="A672" s="19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</row>
    <row r="673">
      <c r="A673" s="19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</row>
    <row r="674">
      <c r="A674" s="19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</row>
    <row r="675">
      <c r="A675" s="19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</row>
    <row r="676">
      <c r="A676" s="19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</row>
    <row r="677">
      <c r="A677" s="19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</row>
    <row r="678">
      <c r="A678" s="19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</row>
    <row r="679">
      <c r="A679" s="19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</row>
    <row r="680">
      <c r="A680" s="19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</row>
    <row r="681">
      <c r="A681" s="19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</row>
    <row r="682">
      <c r="A682" s="19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</row>
    <row r="683">
      <c r="A683" s="19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</row>
    <row r="684">
      <c r="A684" s="19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</row>
    <row r="685">
      <c r="A685" s="19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</row>
    <row r="686">
      <c r="A686" s="19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</row>
    <row r="687">
      <c r="A687" s="19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</row>
    <row r="688">
      <c r="A688" s="19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</row>
    <row r="689">
      <c r="A689" s="19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</row>
    <row r="690">
      <c r="A690" s="19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</row>
    <row r="691">
      <c r="A691" s="19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</row>
    <row r="692">
      <c r="A692" s="19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</row>
    <row r="693">
      <c r="A693" s="19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</row>
    <row r="694">
      <c r="A694" s="19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</row>
    <row r="695">
      <c r="A695" s="19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</row>
    <row r="696">
      <c r="A696" s="19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</row>
    <row r="697">
      <c r="A697" s="19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</row>
    <row r="698">
      <c r="A698" s="19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</row>
    <row r="699">
      <c r="A699" s="19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</row>
    <row r="700">
      <c r="A700" s="19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</row>
    <row r="701">
      <c r="A701" s="19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</row>
    <row r="702">
      <c r="A702" s="19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</row>
    <row r="703">
      <c r="A703" s="19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</row>
    <row r="704">
      <c r="A704" s="19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</row>
    <row r="705">
      <c r="A705" s="19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</row>
    <row r="706">
      <c r="A706" s="19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</row>
    <row r="707">
      <c r="A707" s="19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</row>
    <row r="708">
      <c r="A708" s="19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</row>
    <row r="709">
      <c r="A709" s="19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</row>
    <row r="710">
      <c r="A710" s="19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</row>
    <row r="711">
      <c r="A711" s="19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</row>
    <row r="712">
      <c r="A712" s="19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</row>
    <row r="713">
      <c r="A713" s="19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</row>
    <row r="714">
      <c r="A714" s="19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</row>
    <row r="715">
      <c r="A715" s="19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</row>
    <row r="716">
      <c r="A716" s="19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</row>
    <row r="717">
      <c r="A717" s="19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</row>
    <row r="718">
      <c r="A718" s="19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</row>
    <row r="719">
      <c r="A719" s="19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</row>
    <row r="720">
      <c r="A720" s="19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</row>
    <row r="721">
      <c r="A721" s="19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</row>
    <row r="722">
      <c r="A722" s="19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</row>
    <row r="723">
      <c r="A723" s="19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</row>
    <row r="724">
      <c r="A724" s="19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</row>
    <row r="725">
      <c r="A725" s="19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</row>
    <row r="726">
      <c r="A726" s="19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</row>
    <row r="727">
      <c r="A727" s="19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</row>
    <row r="728">
      <c r="A728" s="19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</row>
    <row r="729">
      <c r="A729" s="19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</row>
    <row r="730">
      <c r="A730" s="19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</row>
    <row r="731">
      <c r="A731" s="19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</row>
    <row r="732">
      <c r="A732" s="19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</row>
    <row r="733">
      <c r="A733" s="19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</row>
    <row r="734">
      <c r="A734" s="19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</row>
    <row r="735">
      <c r="A735" s="19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</row>
    <row r="736">
      <c r="A736" s="19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</row>
    <row r="737">
      <c r="A737" s="19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</row>
    <row r="738">
      <c r="A738" s="19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</row>
    <row r="739">
      <c r="A739" s="19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</row>
    <row r="740">
      <c r="A740" s="19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</row>
    <row r="741">
      <c r="A741" s="19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</row>
    <row r="742">
      <c r="A742" s="19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</row>
    <row r="743">
      <c r="A743" s="19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</row>
    <row r="744">
      <c r="A744" s="19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</row>
    <row r="745">
      <c r="A745" s="19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</row>
    <row r="746">
      <c r="A746" s="19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</row>
    <row r="747">
      <c r="A747" s="19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</row>
    <row r="748">
      <c r="A748" s="19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</row>
    <row r="749">
      <c r="A749" s="19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</row>
    <row r="750">
      <c r="A750" s="19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</row>
    <row r="751">
      <c r="A751" s="19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</row>
    <row r="752">
      <c r="A752" s="19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</row>
    <row r="753">
      <c r="A753" s="19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</row>
    <row r="754">
      <c r="A754" s="19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</row>
    <row r="755">
      <c r="A755" s="19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</row>
    <row r="756">
      <c r="A756" s="19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</row>
    <row r="757">
      <c r="A757" s="19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</row>
    <row r="758">
      <c r="A758" s="19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</row>
    <row r="759">
      <c r="A759" s="19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</row>
    <row r="760">
      <c r="A760" s="19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</row>
    <row r="761">
      <c r="A761" s="19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</row>
    <row r="762">
      <c r="A762" s="19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</row>
    <row r="763">
      <c r="A763" s="19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</row>
    <row r="764">
      <c r="A764" s="19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</row>
    <row r="765">
      <c r="A765" s="19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</row>
    <row r="766">
      <c r="A766" s="19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</row>
    <row r="767">
      <c r="A767" s="19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</row>
    <row r="768">
      <c r="A768" s="19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</row>
    <row r="769">
      <c r="A769" s="19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</row>
    <row r="770">
      <c r="A770" s="19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</row>
    <row r="771">
      <c r="A771" s="19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</row>
    <row r="772">
      <c r="A772" s="19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</row>
    <row r="773">
      <c r="A773" s="19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</row>
    <row r="774">
      <c r="A774" s="19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</row>
    <row r="775">
      <c r="A775" s="19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</row>
    <row r="776">
      <c r="A776" s="19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</row>
    <row r="777">
      <c r="A777" s="19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</row>
    <row r="778">
      <c r="A778" s="19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</row>
    <row r="779">
      <c r="A779" s="19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</row>
    <row r="780">
      <c r="A780" s="19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</row>
    <row r="781">
      <c r="A781" s="19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</row>
    <row r="782">
      <c r="A782" s="19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</row>
    <row r="783">
      <c r="A783" s="19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</row>
    <row r="784">
      <c r="A784" s="19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</row>
    <row r="785">
      <c r="A785" s="19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</row>
    <row r="786">
      <c r="A786" s="19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</row>
    <row r="787">
      <c r="A787" s="19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</row>
    <row r="788">
      <c r="A788" s="19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</row>
    <row r="789">
      <c r="A789" s="19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</row>
    <row r="790">
      <c r="A790" s="19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</row>
    <row r="791">
      <c r="A791" s="19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</row>
    <row r="792">
      <c r="A792" s="19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</row>
    <row r="793">
      <c r="A793" s="19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</row>
    <row r="794">
      <c r="A794" s="19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</row>
    <row r="795">
      <c r="A795" s="19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</row>
    <row r="796">
      <c r="A796" s="19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</row>
    <row r="797">
      <c r="A797" s="19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</row>
    <row r="798">
      <c r="A798" s="19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</row>
    <row r="799">
      <c r="A799" s="19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</row>
    <row r="800">
      <c r="A800" s="19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</row>
    <row r="801">
      <c r="A801" s="19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</row>
    <row r="802">
      <c r="A802" s="19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</row>
    <row r="803">
      <c r="A803" s="19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</row>
    <row r="804">
      <c r="A804" s="19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</row>
    <row r="805">
      <c r="A805" s="19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</row>
    <row r="806">
      <c r="A806" s="19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</row>
    <row r="807">
      <c r="A807" s="19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</row>
    <row r="808">
      <c r="A808" s="19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</row>
    <row r="809">
      <c r="A809" s="19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</row>
    <row r="810">
      <c r="A810" s="19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</row>
    <row r="811">
      <c r="A811" s="19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</row>
    <row r="812">
      <c r="A812" s="19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</row>
    <row r="813">
      <c r="A813" s="19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</row>
    <row r="814">
      <c r="A814" s="19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</row>
    <row r="815">
      <c r="A815" s="19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</row>
    <row r="816">
      <c r="A816" s="19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</row>
    <row r="817">
      <c r="A817" s="19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</row>
    <row r="818">
      <c r="A818" s="19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</row>
    <row r="819">
      <c r="A819" s="19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</row>
    <row r="820">
      <c r="A820" s="19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</row>
    <row r="821">
      <c r="A821" s="19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</row>
    <row r="822">
      <c r="A822" s="19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</row>
    <row r="823">
      <c r="A823" s="19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</row>
    <row r="824">
      <c r="A824" s="19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</row>
    <row r="825">
      <c r="A825" s="19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</row>
    <row r="826">
      <c r="A826" s="19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</row>
    <row r="827">
      <c r="A827" s="19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</row>
    <row r="828">
      <c r="A828" s="19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</row>
    <row r="829">
      <c r="A829" s="19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</row>
    <row r="830">
      <c r="A830" s="19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</row>
    <row r="831">
      <c r="A831" s="19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</row>
    <row r="832">
      <c r="A832" s="19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</row>
    <row r="833">
      <c r="A833" s="19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</row>
    <row r="834">
      <c r="A834" s="19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</row>
    <row r="835">
      <c r="A835" s="19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</row>
    <row r="836">
      <c r="A836" s="19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</row>
    <row r="837">
      <c r="A837" s="19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</row>
    <row r="838">
      <c r="A838" s="19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</row>
    <row r="839">
      <c r="A839" s="19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</row>
    <row r="840">
      <c r="A840" s="19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</row>
    <row r="841">
      <c r="A841" s="19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</row>
    <row r="842">
      <c r="A842" s="19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</row>
    <row r="843">
      <c r="A843" s="19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</row>
    <row r="844">
      <c r="A844" s="19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</row>
    <row r="845">
      <c r="A845" s="19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</row>
    <row r="846">
      <c r="A846" s="19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</row>
    <row r="847">
      <c r="A847" s="19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</row>
    <row r="848">
      <c r="A848" s="19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</row>
    <row r="849">
      <c r="A849" s="19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</row>
    <row r="850">
      <c r="A850" s="19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</row>
    <row r="851">
      <c r="A851" s="19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</row>
    <row r="852">
      <c r="A852" s="19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</row>
    <row r="853">
      <c r="A853" s="19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</row>
    <row r="854">
      <c r="A854" s="19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</row>
    <row r="855">
      <c r="A855" s="19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</row>
    <row r="856">
      <c r="A856" s="19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</row>
    <row r="857">
      <c r="A857" s="19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</row>
    <row r="858">
      <c r="A858" s="19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</row>
    <row r="859">
      <c r="A859" s="19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</row>
    <row r="860">
      <c r="A860" s="19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</row>
    <row r="861">
      <c r="A861" s="19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</row>
    <row r="862">
      <c r="A862" s="19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</row>
    <row r="863">
      <c r="A863" s="19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</row>
    <row r="864">
      <c r="A864" s="19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</row>
    <row r="865">
      <c r="A865" s="19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</row>
    <row r="866">
      <c r="A866" s="19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</row>
    <row r="867">
      <c r="A867" s="19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</row>
    <row r="868">
      <c r="A868" s="19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</row>
    <row r="869">
      <c r="A869" s="19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</row>
    <row r="870">
      <c r="A870" s="19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</row>
    <row r="871">
      <c r="A871" s="19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</row>
    <row r="872">
      <c r="A872" s="19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</row>
    <row r="873">
      <c r="A873" s="19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</row>
    <row r="874">
      <c r="A874" s="19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</row>
    <row r="875">
      <c r="A875" s="19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</row>
    <row r="876">
      <c r="A876" s="19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</row>
    <row r="877">
      <c r="A877" s="19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</row>
    <row r="878">
      <c r="A878" s="19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</row>
    <row r="879">
      <c r="A879" s="19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</row>
    <row r="880">
      <c r="A880" s="19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</row>
    <row r="881">
      <c r="A881" s="19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</row>
    <row r="882">
      <c r="A882" s="19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</row>
    <row r="883">
      <c r="A883" s="19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</row>
    <row r="884">
      <c r="A884" s="19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</row>
    <row r="885">
      <c r="A885" s="19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</row>
    <row r="886">
      <c r="A886" s="19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</row>
    <row r="887">
      <c r="A887" s="19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</row>
    <row r="888">
      <c r="A888" s="19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</row>
    <row r="889">
      <c r="A889" s="19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</row>
    <row r="890">
      <c r="A890" s="19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</row>
    <row r="891">
      <c r="A891" s="19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</row>
    <row r="892">
      <c r="A892" s="19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</row>
    <row r="893">
      <c r="A893" s="19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</row>
    <row r="894">
      <c r="A894" s="19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</row>
    <row r="895">
      <c r="A895" s="19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</row>
    <row r="896">
      <c r="A896" s="19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</row>
    <row r="897">
      <c r="A897" s="19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</row>
    <row r="898">
      <c r="A898" s="19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</row>
    <row r="899">
      <c r="A899" s="19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</row>
    <row r="900">
      <c r="A900" s="19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</row>
    <row r="901">
      <c r="A901" s="19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</row>
    <row r="902">
      <c r="A902" s="19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</row>
    <row r="903">
      <c r="A903" s="19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</row>
    <row r="904">
      <c r="A904" s="19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</row>
    <row r="905">
      <c r="A905" s="19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</row>
    <row r="906">
      <c r="A906" s="19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</row>
    <row r="907">
      <c r="A907" s="19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</row>
    <row r="908">
      <c r="A908" s="19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</row>
    <row r="909">
      <c r="A909" s="19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</row>
    <row r="910">
      <c r="A910" s="19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</row>
    <row r="911">
      <c r="A911" s="19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</row>
    <row r="912">
      <c r="A912" s="19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</row>
    <row r="913">
      <c r="A913" s="19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</row>
    <row r="914">
      <c r="A914" s="19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</row>
    <row r="915">
      <c r="A915" s="19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</row>
    <row r="916">
      <c r="A916" s="19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</row>
    <row r="917">
      <c r="A917" s="19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</row>
    <row r="918">
      <c r="A918" s="19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</row>
    <row r="919">
      <c r="A919" s="19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</row>
    <row r="920">
      <c r="A920" s="19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</row>
    <row r="921">
      <c r="A921" s="19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</row>
    <row r="922">
      <c r="A922" s="19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</row>
    <row r="923">
      <c r="A923" s="19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</row>
    <row r="924">
      <c r="A924" s="19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</row>
    <row r="925">
      <c r="A925" s="19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</row>
    <row r="926">
      <c r="A926" s="19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</row>
    <row r="927">
      <c r="A927" s="19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</row>
    <row r="928">
      <c r="A928" s="19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</row>
    <row r="929">
      <c r="A929" s="19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</row>
    <row r="930">
      <c r="A930" s="19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</row>
    <row r="931">
      <c r="A931" s="19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</row>
    <row r="932">
      <c r="A932" s="19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</row>
    <row r="933">
      <c r="A933" s="19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</row>
    <row r="934">
      <c r="A934" s="19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</row>
    <row r="935">
      <c r="A935" s="19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</row>
    <row r="936">
      <c r="A936" s="19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</row>
    <row r="937">
      <c r="A937" s="19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</row>
    <row r="938">
      <c r="A938" s="19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</row>
    <row r="939">
      <c r="A939" s="19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</row>
    <row r="940">
      <c r="A940" s="19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</row>
    <row r="941">
      <c r="A941" s="19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</row>
    <row r="942">
      <c r="A942" s="19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</row>
    <row r="943">
      <c r="A943" s="19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</row>
    <row r="944">
      <c r="A944" s="19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</row>
    <row r="945">
      <c r="A945" s="19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</row>
    <row r="946">
      <c r="A946" s="19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</row>
    <row r="947">
      <c r="A947" s="19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</row>
    <row r="948">
      <c r="A948" s="19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</row>
    <row r="949">
      <c r="A949" s="19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</row>
    <row r="950">
      <c r="A950" s="19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</row>
    <row r="951">
      <c r="A951" s="19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</row>
    <row r="952">
      <c r="A952" s="19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</row>
    <row r="953">
      <c r="A953" s="19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</row>
    <row r="954">
      <c r="A954" s="19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</row>
    <row r="955">
      <c r="A955" s="19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</row>
    <row r="956">
      <c r="A956" s="19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</row>
    <row r="957">
      <c r="A957" s="19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</row>
    <row r="958">
      <c r="A958" s="19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</row>
    <row r="959">
      <c r="A959" s="19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</row>
    <row r="960">
      <c r="A960" s="19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</row>
    <row r="961">
      <c r="A961" s="19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</row>
    <row r="962">
      <c r="A962" s="19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</row>
    <row r="963">
      <c r="A963" s="19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</row>
    <row r="964">
      <c r="A964" s="19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</row>
    <row r="965">
      <c r="A965" s="19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</row>
    <row r="966">
      <c r="A966" s="19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</row>
    <row r="967">
      <c r="A967" s="19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</row>
    <row r="968">
      <c r="A968" s="19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</row>
    <row r="969">
      <c r="A969" s="19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</row>
    <row r="970">
      <c r="A970" s="19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</row>
    <row r="971">
      <c r="A971" s="19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</row>
    <row r="972">
      <c r="A972" s="19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</row>
    <row r="973">
      <c r="A973" s="19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</row>
    <row r="974">
      <c r="A974" s="19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</row>
    <row r="975">
      <c r="A975" s="19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</row>
    <row r="976">
      <c r="A976" s="19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</row>
    <row r="977">
      <c r="A977" s="19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</row>
    <row r="978">
      <c r="A978" s="19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</row>
    <row r="979">
      <c r="A979" s="19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</row>
    <row r="980">
      <c r="A980" s="19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</row>
    <row r="981">
      <c r="A981" s="19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</row>
    <row r="982">
      <c r="A982" s="19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</row>
    <row r="983">
      <c r="A983" s="19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</row>
    <row r="984">
      <c r="A984" s="19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</row>
    <row r="985">
      <c r="A985" s="19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</row>
    <row r="986">
      <c r="A986" s="19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</row>
    <row r="987">
      <c r="A987" s="19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</row>
    <row r="988">
      <c r="A988" s="19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</row>
    <row r="989">
      <c r="A989" s="19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</row>
    <row r="990">
      <c r="A990" s="19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</row>
    <row r="991">
      <c r="A991" s="19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</row>
    <row r="992">
      <c r="A992" s="19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</row>
    <row r="993">
      <c r="A993" s="19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</row>
  </sheetData>
  <mergeCells count="49">
    <mergeCell ref="A8:B8"/>
    <mergeCell ref="A10:B10"/>
    <mergeCell ref="A14:B14"/>
    <mergeCell ref="A15:B15"/>
    <mergeCell ref="C15:N15"/>
    <mergeCell ref="A16:B16"/>
    <mergeCell ref="C16:N16"/>
    <mergeCell ref="A17:B17"/>
    <mergeCell ref="A22:B22"/>
    <mergeCell ref="C22:N22"/>
    <mergeCell ref="A23:B23"/>
    <mergeCell ref="A24:B24"/>
    <mergeCell ref="A25:B25"/>
    <mergeCell ref="C25:N25"/>
    <mergeCell ref="C47:N47"/>
    <mergeCell ref="C50:N50"/>
    <mergeCell ref="C51:N51"/>
    <mergeCell ref="C56:N56"/>
    <mergeCell ref="A26:B26"/>
    <mergeCell ref="A32:B32"/>
    <mergeCell ref="A37:B37"/>
    <mergeCell ref="C37:N37"/>
    <mergeCell ref="A38:B38"/>
    <mergeCell ref="A39:B39"/>
    <mergeCell ref="C43:N43"/>
    <mergeCell ref="A43:B43"/>
    <mergeCell ref="A44:B44"/>
    <mergeCell ref="A45:B45"/>
    <mergeCell ref="A46:B46"/>
    <mergeCell ref="A47:B47"/>
    <mergeCell ref="A48:B48"/>
    <mergeCell ref="A49:B49"/>
    <mergeCell ref="A61:B61"/>
    <mergeCell ref="A62:B62"/>
    <mergeCell ref="C62:N62"/>
    <mergeCell ref="C63:N63"/>
    <mergeCell ref="A63:B63"/>
    <mergeCell ref="A64:B64"/>
    <mergeCell ref="A65:B65"/>
    <mergeCell ref="A66:B66"/>
    <mergeCell ref="A67:B67"/>
    <mergeCell ref="A68:B68"/>
    <mergeCell ref="A50:B50"/>
    <mergeCell ref="A51:B51"/>
    <mergeCell ref="A53:B53"/>
    <mergeCell ref="A55:B55"/>
    <mergeCell ref="A56:B56"/>
    <mergeCell ref="A57:B57"/>
    <mergeCell ref="A59:B59"/>
  </mergeCells>
  <conditionalFormatting sqref="C44:N44">
    <cfRule type="cellIs" dxfId="0" priority="1" operator="greaterThan">
      <formula>0</formula>
    </cfRule>
  </conditionalFormatting>
  <conditionalFormatting sqref="C44:N44">
    <cfRule type="cellIs" dxfId="1" priority="2" operator="lessThanOrEqual">
      <formula>0</formula>
    </cfRule>
  </conditionalFormatting>
  <conditionalFormatting sqref="C46:N46">
    <cfRule type="cellIs" dxfId="0" priority="3" operator="greaterThan">
      <formula>0</formula>
    </cfRule>
  </conditionalFormatting>
  <conditionalFormatting sqref="C46:N46">
    <cfRule type="cellIs" dxfId="1" priority="4" operator="lessThanOrEqual">
      <formula>0</formula>
    </cfRule>
  </conditionalFormatting>
  <conditionalFormatting sqref="C69:N69">
    <cfRule type="cellIs" dxfId="2" priority="5" operator="lessThanOrEqual">
      <formula>0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CC4125"/>
    <outlinePr summaryBelow="0" summaryRight="0"/>
  </sheetPr>
  <sheetViews>
    <sheetView workbookViewId="0"/>
  </sheetViews>
  <sheetFormatPr customHeight="1" defaultColWidth="14.43" defaultRowHeight="15.75"/>
  <cols>
    <col customWidth="1" min="1" max="1" width="17.0"/>
    <col customWidth="1" min="2" max="2" width="27.86"/>
    <col customWidth="1" min="3" max="3" width="46.14"/>
  </cols>
  <sheetData>
    <row r="1" ht="63.75" customHeight="1">
      <c r="A1" s="3"/>
      <c r="B1" s="5" t="s">
        <v>15</v>
      </c>
    </row>
    <row r="2" ht="12.0" customHeight="1">
      <c r="A2" s="6"/>
    </row>
    <row r="3" ht="27.0" customHeight="1">
      <c r="A3" s="8" t="s">
        <v>16</v>
      </c>
    </row>
    <row r="4" ht="27.0" customHeight="1">
      <c r="A4" s="12" t="str">
        <f>HYPERLINK("http://noboring-finance.ru/?utm_source=dasreda&amp;utm_medium=template&amp;utm_campaign=finmodel-ecommerce","Заходите к нам на сайт →")</f>
        <v>Заходите к нам на сайт →</v>
      </c>
    </row>
    <row r="5" ht="36.0" customHeight="1">
      <c r="A5" s="13" t="s">
        <v>18</v>
      </c>
    </row>
    <row r="6" ht="30.0" customHeight="1">
      <c r="A6" s="12" t="str">
        <f>HYPERLINK("http://noboring-finance.ru/findir?utm_source=dasreda&amp;utm_medium=template&amp;utm_campaign=fimodel-ecommerce","Финансовый директор для малого бизнеса")</f>
        <v>Финансовый директор для малого бизнеса</v>
      </c>
    </row>
    <row r="7" ht="28.5" customHeight="1">
      <c r="A7" s="12" t="str">
        <f>HYPERLINK("http://noboring-finance.ru/finmodel?utm_source=dasreda&amp;utm_medium=template&amp;utm_campaign=fimodel-ecommerce","Составление финмодели")</f>
        <v>Составление финмодели</v>
      </c>
    </row>
    <row r="8" ht="29.25" customHeight="1">
      <c r="A8" s="12" t="str">
        <f>HYPERLINK("http://noboring-finance.ru/finrazbor?utm_source=dasreda&amp;utm_medium=template&amp;utm_campaign=fimodel-ecommerce","Двухдневный Финразбор")</f>
        <v>Двухдневный Финразбор</v>
      </c>
    </row>
    <row r="9" ht="36.0" customHeight="1">
      <c r="A9" s="13" t="s">
        <v>21</v>
      </c>
    </row>
    <row r="10" ht="36.0" customHeight="1">
      <c r="A10" s="12" t="str">
        <f>HYPERLINK("mailto:hello@noboring-finance.ru","hello@noboring-finance.ru")</f>
        <v>hello@noboring-finance.ru</v>
      </c>
      <c r="C10" s="16" t="s">
        <v>22</v>
      </c>
    </row>
  </sheetData>
  <mergeCells count="10">
    <mergeCell ref="A8:C8"/>
    <mergeCell ref="A9:C9"/>
    <mergeCell ref="A10:B10"/>
    <mergeCell ref="B1:C1"/>
    <mergeCell ref="A2:C2"/>
    <mergeCell ref="A3:C3"/>
    <mergeCell ref="A4:C4"/>
    <mergeCell ref="A5:C5"/>
    <mergeCell ref="A6:C6"/>
    <mergeCell ref="A7:C7"/>
  </mergeCells>
  <drawing r:id="rId1"/>
</worksheet>
</file>